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730" windowHeight="997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53" i="2"/>
  <c r="G67"/>
  <c r="G54"/>
  <c r="G46"/>
  <c r="G36"/>
  <c r="G20"/>
  <c r="G4"/>
  <c r="C48"/>
  <c r="D48"/>
  <c r="E48"/>
  <c r="F48"/>
  <c r="B48"/>
  <c r="G65"/>
  <c r="G66" s="1"/>
  <c r="G64"/>
  <c r="G62"/>
  <c r="G63" s="1"/>
  <c r="G61"/>
  <c r="G59"/>
  <c r="G60" s="1"/>
  <c r="G58"/>
  <c r="G56"/>
  <c r="G57" s="1"/>
  <c r="G55"/>
  <c r="G51"/>
  <c r="G52" s="1"/>
  <c r="G50"/>
  <c r="G48"/>
  <c r="G49" s="1"/>
  <c r="G47"/>
  <c r="G44"/>
  <c r="G45" s="1"/>
  <c r="G43"/>
  <c r="G41"/>
  <c r="G42" s="1"/>
  <c r="G40"/>
  <c r="G38"/>
  <c r="G39" s="1"/>
  <c r="G37"/>
  <c r="G34"/>
  <c r="G35" s="1"/>
  <c r="G33"/>
  <c r="G31"/>
  <c r="G32" s="1"/>
  <c r="G30"/>
  <c r="G28"/>
  <c r="G29" s="1"/>
  <c r="G27"/>
  <c r="G25"/>
  <c r="G26" s="1"/>
  <c r="G24"/>
  <c r="G22"/>
  <c r="G23" s="1"/>
  <c r="G21"/>
  <c r="G18"/>
  <c r="G19" s="1"/>
  <c r="G17"/>
  <c r="G15"/>
  <c r="G16" s="1"/>
  <c r="G14"/>
  <c r="G12"/>
  <c r="G13" s="1"/>
  <c r="G11"/>
  <c r="C65"/>
  <c r="D65"/>
  <c r="E65"/>
  <c r="F65"/>
  <c r="B65"/>
  <c r="C62"/>
  <c r="D62"/>
  <c r="E62"/>
  <c r="F62"/>
  <c r="B62"/>
  <c r="C59"/>
  <c r="D59"/>
  <c r="E59"/>
  <c r="F59"/>
  <c r="B59"/>
  <c r="C56"/>
  <c r="D56"/>
  <c r="E56"/>
  <c r="F56"/>
  <c r="B56"/>
  <c r="C51"/>
  <c r="D51"/>
  <c r="E51"/>
  <c r="F51"/>
  <c r="B51"/>
  <c r="C44"/>
  <c r="D44"/>
  <c r="E44"/>
  <c r="F44"/>
  <c r="B44"/>
  <c r="C41"/>
  <c r="D41"/>
  <c r="E41"/>
  <c r="F41"/>
  <c r="B41"/>
  <c r="C38"/>
  <c r="D38"/>
  <c r="E38"/>
  <c r="F38"/>
  <c r="B38"/>
  <c r="C34"/>
  <c r="D34"/>
  <c r="E34"/>
  <c r="F34"/>
  <c r="B34"/>
  <c r="C31"/>
  <c r="D31"/>
  <c r="E31"/>
  <c r="F31"/>
  <c r="B31"/>
  <c r="C28"/>
  <c r="D28"/>
  <c r="E28"/>
  <c r="F28"/>
  <c r="B28"/>
  <c r="C25"/>
  <c r="D25"/>
  <c r="E25"/>
  <c r="F25"/>
  <c r="B25"/>
  <c r="C22"/>
  <c r="D22"/>
  <c r="E22"/>
  <c r="F22"/>
  <c r="B22"/>
  <c r="C18"/>
  <c r="D18"/>
  <c r="E18"/>
  <c r="F18"/>
  <c r="B18"/>
  <c r="C15"/>
  <c r="D15"/>
  <c r="E15"/>
  <c r="F15"/>
  <c r="B15"/>
  <c r="C12"/>
  <c r="D12"/>
  <c r="E12"/>
  <c r="F12"/>
  <c r="B12"/>
  <c r="G9"/>
  <c r="G10" s="1"/>
  <c r="G8"/>
  <c r="C9"/>
  <c r="D9"/>
  <c r="E9"/>
  <c r="F9"/>
  <c r="B9"/>
  <c r="G7"/>
  <c r="G6"/>
  <c r="G5"/>
  <c r="C6"/>
  <c r="D6"/>
  <c r="E6"/>
  <c r="F6"/>
  <c r="B6"/>
</calcChain>
</file>

<file path=xl/sharedStrings.xml><?xml version="1.0" encoding="utf-8"?>
<sst xmlns="http://schemas.openxmlformats.org/spreadsheetml/2006/main" count="64" uniqueCount="43">
  <si>
    <t>ด้านกระบวนการ/ขั้นตอนการให้บริการ</t>
  </si>
  <si>
    <t>๑. ขั้นตอนไม่ยุ่งยากซับซ้อน</t>
  </si>
  <si>
    <t>๒. ความสะดวกในการให้บริการ</t>
  </si>
  <si>
    <t>๓. ความรวดเร็วในการให้บริการ</t>
  </si>
  <si>
    <t>๔. ระยะเวลาในการให้บริการ</t>
  </si>
  <si>
    <t>๕. ความชัดเจนในการอธิบายชี้แจง และนำขั้นตอนในการให้บริการ</t>
  </si>
  <si>
    <t>ด้านเจ้าหน้าที่บุคลากร</t>
  </si>
  <si>
    <t>ด้านสิ่งอำนวยความสะดวก</t>
  </si>
  <si>
    <t>ประเด็นความพึงพอใจ</t>
  </si>
  <si>
    <t>ระดับความพึงพอใจ</t>
  </si>
  <si>
    <t>มากที่สุด</t>
  </si>
  <si>
    <t>มาก</t>
  </si>
  <si>
    <t>ปานกลาง</t>
  </si>
  <si>
    <t>น้อย</t>
  </si>
  <si>
    <t>น้อยที่สุด</t>
  </si>
  <si>
    <t>ด้านการให้บริการ</t>
  </si>
  <si>
    <t>ด้านความเชื่อมั่นเกี่ยวกับคุณภาพการให้บริการ</t>
  </si>
  <si>
    <r>
      <t>1.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การให้บริการด้วยความสุภาพเป็นมิตร/อัธยาศัยดี</t>
    </r>
  </si>
  <si>
    <r>
      <t>2.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ความเหมาะสม บุคลิกภาพ ของเจ้าหน้าที่ผู้ให้บริการ</t>
    </r>
  </si>
  <si>
    <r>
      <t>3.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ความกระตือรือร้น เต็มใจให้บริการ</t>
    </r>
  </si>
  <si>
    <r>
      <t>4.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ความรู้ด้านการให้บริการ สามารถตอบข้อซักถาม ให้ข้อเสนอแนะได้ และร่วมแก้ปัญหาได้</t>
    </r>
  </si>
  <si>
    <r>
      <t>5.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ดูแลเอาใจใส่การบริการเหมือนกันทุกราย ไม่เลือกปฏิบัติ</t>
    </r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</si>
  <si>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Angsana New"/>
        <family val="1"/>
      </rPr>
      <t>การจัดสถานที่และอุปกรณ์ต่าง ๆ มีความเป็นระเบียบและสะดวกต่อการติดต่อใช้บริการ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</si>
  <si>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Angsana New"/>
        <family val="1"/>
      </rPr>
      <t>ป้ายข้อความบอกจุดบริการของแต่ละงาน มีความชัดเจน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</si>
  <si>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Angsana New"/>
        <family val="1"/>
      </rPr>
      <t>ความพอใจต่อการให้ความรู้ในเรื่องที่มาติดต่อ</t>
    </r>
  </si>
  <si>
    <r>
      <t>1.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ได้รับบริการตรงตามความต้องการ</t>
    </r>
  </si>
  <si>
    <r>
      <t>2.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ความพึงพอใจโดยรวมที่ได้รับผลจากการบริการของหน่วยงาน</t>
    </r>
  </si>
  <si>
    <r>
      <t>๑.</t>
    </r>
    <r>
      <rPr>
        <sz val="7"/>
        <color theme="1"/>
        <rFont val="Times New Roman"/>
        <family val="1"/>
      </rPr>
      <t xml:space="preserve">   </t>
    </r>
    <r>
      <rPr>
        <sz val="14"/>
        <color theme="1"/>
        <rFont val="Angsana New"/>
        <family val="1"/>
      </rPr>
      <t>ได้รับทราบข้อมูลเกี่ยวกับการให้บริการด้านต่างๆ ของหน่วยงานที่มาใช้บริการ</t>
    </r>
  </si>
  <si>
    <r>
      <t>๒.</t>
    </r>
    <r>
      <rPr>
        <sz val="7"/>
        <color theme="1"/>
        <rFont val="Times New Roman"/>
        <family val="1"/>
      </rPr>
      <t xml:space="preserve">  </t>
    </r>
    <r>
      <rPr>
        <sz val="14"/>
        <color theme="1"/>
        <rFont val="Angsana New"/>
        <family val="1"/>
      </rPr>
      <t>มีการกำหนดระยะเวลาแล้วเสร็จของการให้บริการ</t>
    </r>
  </si>
  <si>
    <r>
      <t>๓.</t>
    </r>
    <r>
      <rPr>
        <sz val="7"/>
        <color theme="1"/>
        <rFont val="Times New Roman"/>
        <family val="1"/>
      </rPr>
      <t xml:space="preserve">  </t>
    </r>
    <r>
      <rPr>
        <sz val="14"/>
        <color theme="1"/>
        <rFont val="Angsana New"/>
        <family val="1"/>
      </rPr>
      <t>เจ้าหน้าที่ปฏิบัติงานด้านความโปร่งใสเหมาะสม</t>
    </r>
  </si>
  <si>
    <r>
      <t>๔.</t>
    </r>
    <r>
      <rPr>
        <sz val="7"/>
        <color theme="1"/>
        <rFont val="Times New Roman"/>
        <family val="1"/>
      </rPr>
      <t xml:space="preserve">  </t>
    </r>
    <r>
      <rPr>
        <sz val="14"/>
        <color theme="1"/>
        <rFont val="Angsana New"/>
        <family val="1"/>
      </rPr>
      <t>มีการรับฟังความคิดเห็นและข้อเสนอแนะจากผู้มาใช้บริการ</t>
    </r>
  </si>
  <si>
    <t xml:space="preserve"> </t>
  </si>
  <si>
    <t>ค่าเฉลี่ย</t>
  </si>
  <si>
    <t>ค่า  N</t>
  </si>
  <si>
    <t>ค่าคะแนน</t>
  </si>
  <si>
    <t>ค่าเฉลี่ย (ข้อ 1 + ข้อ 2 + ข้อ 3 + ข้อ 4 + ข้อ 5)/5</t>
  </si>
  <si>
    <t>ค่า  N คูณด้วยค่าคะแนน</t>
  </si>
  <si>
    <t>ค่าเฉลี่ย (ข้อ 1 + ข้อ 2 + ข้อ 3)/3</t>
  </si>
  <si>
    <t>ค่าเฉลี่ย (ข้อ 1 + ข้อ 2)/2</t>
  </si>
  <si>
    <t>ค่าเฉลี่ย (ข้อ 1 + ข้อ 2 + ข้อ 3 + ข้อ 4)/4</t>
  </si>
  <si>
    <t>ค่าเฉลี่ยรวม  4  ด้าน</t>
  </si>
  <si>
    <t>ค่าเฉลี่ยรวม  5  ด้าน</t>
  </si>
  <si>
    <t xml:space="preserve">  (ใช้ค่าเฉลี่ยรวม  4  ด้าน  ตามเกณฑ์ตัวบ่งชี้)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</si>
</sst>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1"/>
      <color rgb="FFFF0000"/>
      <name val="Tahoma"/>
      <family val="2"/>
      <scheme val="minor"/>
    </font>
    <font>
      <b/>
      <sz val="16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60" fontId="3" fillId="0" borderId="5" xfId="0" applyNumberFormat="1" applyFont="1" applyBorder="1" applyAlignment="1">
      <alignment horizontal="center" vertical="top" wrapText="1"/>
    </xf>
    <xf numFmtId="59" fontId="3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59" fontId="3" fillId="4" borderId="6" xfId="0" applyNumberFormat="1" applyFont="1" applyFill="1" applyBorder="1" applyAlignment="1">
      <alignment horizontal="center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3" fillId="2" borderId="4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2" fillId="3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 wrapText="1"/>
    </xf>
    <xf numFmtId="0" fontId="0" fillId="5" borderId="0" xfId="0" applyFill="1"/>
    <xf numFmtId="2" fontId="4" fillId="6" borderId="1" xfId="0" applyNumberFormat="1" applyFont="1" applyFill="1" applyBorder="1" applyAlignment="1">
      <alignment horizontal="center"/>
    </xf>
    <xf numFmtId="0" fontId="5" fillId="0" borderId="0" xfId="0" applyFont="1"/>
    <xf numFmtId="2" fontId="6" fillId="6" borderId="5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topLeftCell="A7" workbookViewId="0">
      <selection activeCell="H17" sqref="H17"/>
    </sheetView>
  </sheetViews>
  <sheetFormatPr defaultRowHeight="14.25"/>
  <cols>
    <col min="1" max="1" width="49" customWidth="1"/>
    <col min="6" max="6" width="9" style="1"/>
    <col min="7" max="7" width="13.25" customWidth="1"/>
    <col min="8" max="8" width="41.5" bestFit="1" customWidth="1"/>
  </cols>
  <sheetData>
    <row r="1" spans="1:11" ht="41.25" customHeight="1" thickBot="1">
      <c r="A1" s="41" t="s">
        <v>8</v>
      </c>
      <c r="B1" s="43" t="s">
        <v>9</v>
      </c>
      <c r="C1" s="44"/>
      <c r="D1" s="44"/>
      <c r="E1" s="44"/>
      <c r="F1" s="44"/>
      <c r="G1" s="45"/>
    </row>
    <row r="2" spans="1:11" ht="21.75" thickBot="1">
      <c r="A2" s="42"/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32</v>
      </c>
    </row>
    <row r="3" spans="1:11" ht="21.75" thickBot="1">
      <c r="A3" s="7"/>
      <c r="B3" s="22">
        <v>5</v>
      </c>
      <c r="C3" s="22">
        <v>4</v>
      </c>
      <c r="D3" s="22">
        <v>3</v>
      </c>
      <c r="E3" s="22">
        <v>2</v>
      </c>
      <c r="F3" s="22">
        <v>1</v>
      </c>
      <c r="G3" s="22"/>
      <c r="H3" s="23" t="s">
        <v>34</v>
      </c>
    </row>
    <row r="4" spans="1:11" ht="21.75" thickBot="1">
      <c r="A4" s="35" t="s">
        <v>0</v>
      </c>
      <c r="B4" s="36"/>
      <c r="C4" s="36"/>
      <c r="D4" s="36"/>
      <c r="E4" s="36"/>
      <c r="F4" s="37"/>
      <c r="G4" s="17">
        <f>(G7+G10+G13+G16+G19)/5</f>
        <v>3.6239699749791496</v>
      </c>
      <c r="H4" s="18" t="s">
        <v>35</v>
      </c>
    </row>
    <row r="5" spans="1:11" ht="21">
      <c r="A5" s="32" t="s">
        <v>1</v>
      </c>
      <c r="B5" s="3">
        <v>15</v>
      </c>
      <c r="C5" s="3">
        <v>37</v>
      </c>
      <c r="D5" s="3">
        <v>55</v>
      </c>
      <c r="E5" s="3">
        <v>3</v>
      </c>
      <c r="F5" s="8">
        <v>0</v>
      </c>
      <c r="G5" s="8">
        <f>SUM(B5:F5)</f>
        <v>110</v>
      </c>
      <c r="H5" t="s">
        <v>33</v>
      </c>
    </row>
    <row r="6" spans="1:11" ht="21">
      <c r="A6" s="33"/>
      <c r="B6" s="14">
        <f>B5*B3</f>
        <v>75</v>
      </c>
      <c r="C6" s="14">
        <f t="shared" ref="C6:F6" si="0">C5*C3</f>
        <v>148</v>
      </c>
      <c r="D6" s="14">
        <f t="shared" si="0"/>
        <v>165</v>
      </c>
      <c r="E6" s="14">
        <f t="shared" si="0"/>
        <v>6</v>
      </c>
      <c r="F6" s="14">
        <f t="shared" si="0"/>
        <v>0</v>
      </c>
      <c r="G6" s="15">
        <f>SUM(B6:F6)</f>
        <v>394</v>
      </c>
      <c r="H6" t="s">
        <v>36</v>
      </c>
    </row>
    <row r="7" spans="1:11" ht="21.75" thickBot="1">
      <c r="A7" s="34"/>
      <c r="B7" s="4">
        <v>13.6</v>
      </c>
      <c r="C7" s="4">
        <v>33.6</v>
      </c>
      <c r="D7" s="4">
        <v>50</v>
      </c>
      <c r="E7" s="4">
        <v>2.7</v>
      </c>
      <c r="F7" s="9">
        <v>0</v>
      </c>
      <c r="G7" s="11">
        <f>G6/G5</f>
        <v>3.581818181818182</v>
      </c>
      <c r="H7" t="s">
        <v>32</v>
      </c>
    </row>
    <row r="8" spans="1:11" ht="21">
      <c r="A8" s="32" t="s">
        <v>2</v>
      </c>
      <c r="B8" s="5">
        <v>15</v>
      </c>
      <c r="C8" s="5">
        <v>47</v>
      </c>
      <c r="D8" s="5">
        <v>47</v>
      </c>
      <c r="E8" s="3">
        <v>1</v>
      </c>
      <c r="F8" s="8">
        <v>0</v>
      </c>
      <c r="G8" s="8">
        <f>SUM(B8:F8)</f>
        <v>110</v>
      </c>
      <c r="H8" s="18"/>
    </row>
    <row r="9" spans="1:11" ht="21">
      <c r="A9" s="33"/>
      <c r="B9" s="16">
        <f>B8*B3</f>
        <v>75</v>
      </c>
      <c r="C9" s="16">
        <f t="shared" ref="C9:F9" si="1">C8*C3</f>
        <v>188</v>
      </c>
      <c r="D9" s="16">
        <f t="shared" si="1"/>
        <v>141</v>
      </c>
      <c r="E9" s="16">
        <f t="shared" si="1"/>
        <v>2</v>
      </c>
      <c r="F9" s="16">
        <f t="shared" si="1"/>
        <v>0</v>
      </c>
      <c r="G9" s="15">
        <f>SUM(B9:F9)</f>
        <v>406</v>
      </c>
    </row>
    <row r="10" spans="1:11" ht="21.75" thickBot="1">
      <c r="A10" s="34"/>
      <c r="B10" s="4">
        <v>13.6</v>
      </c>
      <c r="C10" s="4">
        <v>42.7</v>
      </c>
      <c r="D10" s="4">
        <v>42.7</v>
      </c>
      <c r="E10" s="6">
        <v>0.9</v>
      </c>
      <c r="F10" s="9">
        <v>0</v>
      </c>
      <c r="G10" s="11">
        <f>G9/G8</f>
        <v>3.6909090909090909</v>
      </c>
      <c r="J10" t="s">
        <v>31</v>
      </c>
    </row>
    <row r="11" spans="1:11" ht="21">
      <c r="A11" s="32" t="s">
        <v>3</v>
      </c>
      <c r="B11" s="3">
        <v>14</v>
      </c>
      <c r="C11" s="5">
        <v>50</v>
      </c>
      <c r="D11" s="3">
        <v>41</v>
      </c>
      <c r="E11" s="3">
        <v>5</v>
      </c>
      <c r="F11" s="8">
        <v>0</v>
      </c>
      <c r="G11" s="8">
        <f>SUM(B11:F11)</f>
        <v>110</v>
      </c>
    </row>
    <row r="12" spans="1:11" ht="21">
      <c r="A12" s="33"/>
      <c r="B12" s="14">
        <f>B11*B3</f>
        <v>70</v>
      </c>
      <c r="C12" s="14">
        <f t="shared" ref="C12:F12" si="2">C11*C3</f>
        <v>200</v>
      </c>
      <c r="D12" s="14">
        <f t="shared" si="2"/>
        <v>123</v>
      </c>
      <c r="E12" s="14">
        <f t="shared" si="2"/>
        <v>10</v>
      </c>
      <c r="F12" s="14">
        <f t="shared" si="2"/>
        <v>0</v>
      </c>
      <c r="G12" s="15">
        <f>SUM(B12:F12)</f>
        <v>403</v>
      </c>
    </row>
    <row r="13" spans="1:11" ht="21.75" thickBot="1">
      <c r="A13" s="34"/>
      <c r="B13" s="6">
        <v>12.7</v>
      </c>
      <c r="C13" s="4">
        <v>45.5</v>
      </c>
      <c r="D13" s="4">
        <v>37.299999999999997</v>
      </c>
      <c r="E13" s="4">
        <v>4.5</v>
      </c>
      <c r="F13" s="9">
        <v>0</v>
      </c>
      <c r="G13" s="11">
        <f>G12/G11</f>
        <v>3.6636363636363636</v>
      </c>
      <c r="I13" t="s">
        <v>31</v>
      </c>
    </row>
    <row r="14" spans="1:11" ht="21">
      <c r="A14" s="32" t="s">
        <v>4</v>
      </c>
      <c r="B14" s="5">
        <v>15</v>
      </c>
      <c r="C14" s="3">
        <v>45</v>
      </c>
      <c r="D14" s="3">
        <v>45</v>
      </c>
      <c r="E14" s="3">
        <v>4</v>
      </c>
      <c r="F14" s="8">
        <v>0</v>
      </c>
      <c r="G14" s="8">
        <f>SUM(B14:F14)</f>
        <v>109</v>
      </c>
    </row>
    <row r="15" spans="1:11" ht="21.75" thickBot="1">
      <c r="A15" s="33"/>
      <c r="B15" s="16">
        <f>B14*B3</f>
        <v>75</v>
      </c>
      <c r="C15" s="16">
        <f t="shared" ref="C15:F15" si="3">C14*C3</f>
        <v>180</v>
      </c>
      <c r="D15" s="16">
        <f t="shared" si="3"/>
        <v>135</v>
      </c>
      <c r="E15" s="16">
        <f t="shared" si="3"/>
        <v>8</v>
      </c>
      <c r="F15" s="16">
        <f t="shared" si="3"/>
        <v>0</v>
      </c>
      <c r="G15" s="15">
        <f>SUM(B15:F15)</f>
        <v>398</v>
      </c>
    </row>
    <row r="16" spans="1:11" ht="21.75" thickBot="1">
      <c r="A16" s="34"/>
      <c r="B16" s="4">
        <v>13.6</v>
      </c>
      <c r="C16" s="4">
        <v>40.9</v>
      </c>
      <c r="D16" s="4">
        <v>40.9</v>
      </c>
      <c r="E16" s="4">
        <v>3.6</v>
      </c>
      <c r="F16" s="9">
        <v>0</v>
      </c>
      <c r="G16" s="11">
        <f>G15/G14</f>
        <v>3.6513761467889907</v>
      </c>
      <c r="K16" s="20"/>
    </row>
    <row r="17" spans="1:11" ht="21">
      <c r="A17" s="32" t="s">
        <v>5</v>
      </c>
      <c r="B17" s="5">
        <v>11</v>
      </c>
      <c r="C17" s="3">
        <v>49</v>
      </c>
      <c r="D17" s="3">
        <v>37</v>
      </c>
      <c r="E17" s="3">
        <v>11</v>
      </c>
      <c r="F17" s="3">
        <v>1</v>
      </c>
      <c r="G17" s="8">
        <f>SUM(B17:F17)</f>
        <v>109</v>
      </c>
      <c r="K17" t="s">
        <v>31</v>
      </c>
    </row>
    <row r="18" spans="1:11" ht="21">
      <c r="A18" s="33"/>
      <c r="B18" s="16">
        <f>B17*B3</f>
        <v>55</v>
      </c>
      <c r="C18" s="16">
        <f t="shared" ref="C18:F18" si="4">C17*C3</f>
        <v>196</v>
      </c>
      <c r="D18" s="16">
        <f t="shared" si="4"/>
        <v>111</v>
      </c>
      <c r="E18" s="16">
        <f t="shared" si="4"/>
        <v>22</v>
      </c>
      <c r="F18" s="16">
        <f t="shared" si="4"/>
        <v>1</v>
      </c>
      <c r="G18" s="15">
        <f>SUM(B18:F18)</f>
        <v>385</v>
      </c>
    </row>
    <row r="19" spans="1:11" ht="21.75" thickBot="1">
      <c r="A19" s="34"/>
      <c r="B19" s="4">
        <v>10</v>
      </c>
      <c r="C19" s="6">
        <v>44.5</v>
      </c>
      <c r="D19" s="6">
        <v>33.6</v>
      </c>
      <c r="E19" s="4">
        <v>10</v>
      </c>
      <c r="F19" s="6">
        <v>0.9</v>
      </c>
      <c r="G19" s="19">
        <f>G18/G17</f>
        <v>3.5321100917431192</v>
      </c>
    </row>
    <row r="20" spans="1:11" ht="21.75" thickBot="1">
      <c r="A20" s="35" t="s">
        <v>6</v>
      </c>
      <c r="B20" s="36"/>
      <c r="C20" s="36"/>
      <c r="D20" s="36"/>
      <c r="E20" s="36"/>
      <c r="F20" s="36"/>
      <c r="G20" s="21">
        <f>(G23+G26+G29+G32+G35)/5</f>
        <v>3.6793559850600142</v>
      </c>
      <c r="H20" s="18" t="s">
        <v>35</v>
      </c>
    </row>
    <row r="21" spans="1:11" ht="21">
      <c r="A21" s="32" t="s">
        <v>17</v>
      </c>
      <c r="B21" s="3">
        <v>14</v>
      </c>
      <c r="C21" s="3">
        <v>65</v>
      </c>
      <c r="D21" s="3">
        <v>28</v>
      </c>
      <c r="E21" s="3">
        <v>3</v>
      </c>
      <c r="F21" s="8">
        <v>0</v>
      </c>
      <c r="G21" s="10">
        <f>SUM(B21:F21)</f>
        <v>110</v>
      </c>
      <c r="H21" t="s">
        <v>33</v>
      </c>
    </row>
    <row r="22" spans="1:11" ht="21">
      <c r="A22" s="33"/>
      <c r="B22" s="14">
        <f>B21*B3</f>
        <v>70</v>
      </c>
      <c r="C22" s="14">
        <f t="shared" ref="C22:F22" si="5">C21*C3</f>
        <v>260</v>
      </c>
      <c r="D22" s="14">
        <f t="shared" si="5"/>
        <v>84</v>
      </c>
      <c r="E22" s="14">
        <f t="shared" si="5"/>
        <v>6</v>
      </c>
      <c r="F22" s="14">
        <f t="shared" si="5"/>
        <v>0</v>
      </c>
      <c r="G22" s="15">
        <f>SUM(B22:F22)</f>
        <v>420</v>
      </c>
      <c r="H22" t="s">
        <v>36</v>
      </c>
      <c r="I22" t="s">
        <v>31</v>
      </c>
    </row>
    <row r="23" spans="1:11" ht="21.75" thickBot="1">
      <c r="A23" s="34"/>
      <c r="B23" s="6">
        <v>12.7</v>
      </c>
      <c r="C23" s="6">
        <v>59.1</v>
      </c>
      <c r="D23" s="6">
        <v>25.5</v>
      </c>
      <c r="E23" s="4">
        <v>2.7</v>
      </c>
      <c r="F23" s="9">
        <v>0</v>
      </c>
      <c r="G23" s="11">
        <f>G22/G21</f>
        <v>3.8181818181818183</v>
      </c>
      <c r="H23" t="s">
        <v>32</v>
      </c>
    </row>
    <row r="24" spans="1:11" ht="21">
      <c r="A24" s="32" t="s">
        <v>18</v>
      </c>
      <c r="B24" s="3">
        <v>15</v>
      </c>
      <c r="C24" s="3">
        <v>62</v>
      </c>
      <c r="D24" s="3">
        <v>30</v>
      </c>
      <c r="E24" s="3">
        <v>6</v>
      </c>
      <c r="F24" s="3">
        <v>2</v>
      </c>
      <c r="G24" s="8">
        <f>SUM(B24:F24)</f>
        <v>115</v>
      </c>
    </row>
    <row r="25" spans="1:11" ht="21">
      <c r="A25" s="33"/>
      <c r="B25" s="14">
        <f>B24*B3</f>
        <v>75</v>
      </c>
      <c r="C25" s="14">
        <f t="shared" ref="C25:F25" si="6">C24*C3</f>
        <v>248</v>
      </c>
      <c r="D25" s="14">
        <f t="shared" si="6"/>
        <v>90</v>
      </c>
      <c r="E25" s="14">
        <f t="shared" si="6"/>
        <v>12</v>
      </c>
      <c r="F25" s="14">
        <f t="shared" si="6"/>
        <v>2</v>
      </c>
      <c r="G25" s="15">
        <f>SUM(B25:F25)</f>
        <v>427</v>
      </c>
    </row>
    <row r="26" spans="1:11" ht="21.75" thickBot="1">
      <c r="A26" s="34"/>
      <c r="B26" s="6">
        <v>13.6</v>
      </c>
      <c r="C26" s="6">
        <v>56.4</v>
      </c>
      <c r="D26" s="6">
        <v>27.3</v>
      </c>
      <c r="E26" s="6">
        <v>5.5</v>
      </c>
      <c r="F26" s="6">
        <v>1.8</v>
      </c>
      <c r="G26" s="11">
        <f>G25/G24</f>
        <v>3.7130434782608694</v>
      </c>
    </row>
    <row r="27" spans="1:11" ht="21">
      <c r="A27" s="32" t="s">
        <v>19</v>
      </c>
      <c r="B27" s="3">
        <v>14</v>
      </c>
      <c r="C27" s="3">
        <v>54</v>
      </c>
      <c r="D27" s="3">
        <v>34</v>
      </c>
      <c r="E27" s="3">
        <v>6</v>
      </c>
      <c r="F27" s="3">
        <v>2</v>
      </c>
      <c r="G27" s="8">
        <f>SUM(B27:F27)</f>
        <v>110</v>
      </c>
    </row>
    <row r="28" spans="1:11" ht="21">
      <c r="A28" s="33"/>
      <c r="B28" s="14">
        <f>B27*B3</f>
        <v>70</v>
      </c>
      <c r="C28" s="14">
        <f t="shared" ref="C28:F28" si="7">C27*C3</f>
        <v>216</v>
      </c>
      <c r="D28" s="14">
        <f t="shared" si="7"/>
        <v>102</v>
      </c>
      <c r="E28" s="14">
        <f t="shared" si="7"/>
        <v>12</v>
      </c>
      <c r="F28" s="14">
        <f t="shared" si="7"/>
        <v>2</v>
      </c>
      <c r="G28" s="15">
        <f>SUM(B28:F28)</f>
        <v>402</v>
      </c>
    </row>
    <row r="29" spans="1:11" ht="21.75" thickBot="1">
      <c r="A29" s="34"/>
      <c r="B29" s="6">
        <v>12.7</v>
      </c>
      <c r="C29" s="6">
        <v>49.1</v>
      </c>
      <c r="D29" s="6">
        <v>30.9</v>
      </c>
      <c r="E29" s="6">
        <v>5.5</v>
      </c>
      <c r="F29" s="6">
        <v>1.8</v>
      </c>
      <c r="G29" s="11">
        <f>G28/G27</f>
        <v>3.6545454545454548</v>
      </c>
    </row>
    <row r="30" spans="1:11" ht="21">
      <c r="A30" s="32" t="s">
        <v>20</v>
      </c>
      <c r="B30" s="3">
        <v>11</v>
      </c>
      <c r="C30" s="3">
        <v>53</v>
      </c>
      <c r="D30" s="3">
        <v>39</v>
      </c>
      <c r="E30" s="3">
        <v>5</v>
      </c>
      <c r="F30" s="3">
        <v>1</v>
      </c>
      <c r="G30" s="8">
        <f>SUM(B30:F30)</f>
        <v>109</v>
      </c>
    </row>
    <row r="31" spans="1:11" ht="21">
      <c r="A31" s="33"/>
      <c r="B31" s="14">
        <f>B30*B3</f>
        <v>55</v>
      </c>
      <c r="C31" s="14">
        <f t="shared" ref="C31:F31" si="8">C30*C3</f>
        <v>212</v>
      </c>
      <c r="D31" s="14">
        <f t="shared" si="8"/>
        <v>117</v>
      </c>
      <c r="E31" s="14">
        <f t="shared" si="8"/>
        <v>10</v>
      </c>
      <c r="F31" s="14">
        <f t="shared" si="8"/>
        <v>1</v>
      </c>
      <c r="G31" s="15">
        <f>SUM(B31:F31)</f>
        <v>395</v>
      </c>
    </row>
    <row r="32" spans="1:11" ht="21.75" thickBot="1">
      <c r="A32" s="34"/>
      <c r="B32" s="6">
        <v>10</v>
      </c>
      <c r="C32" s="6">
        <v>48.2</v>
      </c>
      <c r="D32" s="6">
        <v>35.5</v>
      </c>
      <c r="E32" s="6">
        <v>4.5</v>
      </c>
      <c r="F32" s="6">
        <v>0.9</v>
      </c>
      <c r="G32" s="11">
        <f>G31/G30</f>
        <v>3.6238532110091741</v>
      </c>
    </row>
    <row r="33" spans="1:9" ht="21">
      <c r="A33" s="32" t="s">
        <v>21</v>
      </c>
      <c r="B33" s="3">
        <v>11</v>
      </c>
      <c r="C33" s="3">
        <v>49</v>
      </c>
      <c r="D33" s="3">
        <v>43</v>
      </c>
      <c r="E33" s="3">
        <v>5</v>
      </c>
      <c r="F33" s="3">
        <v>1</v>
      </c>
      <c r="G33" s="8">
        <f>SUM(B33:F33)</f>
        <v>109</v>
      </c>
    </row>
    <row r="34" spans="1:9" ht="21">
      <c r="A34" s="33"/>
      <c r="B34" s="14">
        <f>B33*B3</f>
        <v>55</v>
      </c>
      <c r="C34" s="14">
        <f t="shared" ref="C34:F34" si="9">C33*C3</f>
        <v>196</v>
      </c>
      <c r="D34" s="14">
        <f t="shared" si="9"/>
        <v>129</v>
      </c>
      <c r="E34" s="14">
        <f t="shared" si="9"/>
        <v>10</v>
      </c>
      <c r="F34" s="14">
        <f t="shared" si="9"/>
        <v>1</v>
      </c>
      <c r="G34" s="15">
        <f>SUM(B34:F34)</f>
        <v>391</v>
      </c>
    </row>
    <row r="35" spans="1:9" ht="21.75" thickBot="1">
      <c r="A35" s="34"/>
      <c r="B35" s="6">
        <v>10</v>
      </c>
      <c r="C35" s="6">
        <v>44.5</v>
      </c>
      <c r="D35" s="6">
        <v>39.1</v>
      </c>
      <c r="E35" s="6">
        <v>4.5</v>
      </c>
      <c r="F35" s="6">
        <v>0.9</v>
      </c>
      <c r="G35" s="11">
        <f>G34/G33</f>
        <v>3.5871559633027523</v>
      </c>
    </row>
    <row r="36" spans="1:9" ht="21.75" thickBot="1">
      <c r="A36" s="12" t="s">
        <v>7</v>
      </c>
      <c r="B36" s="38"/>
      <c r="C36" s="39"/>
      <c r="D36" s="39"/>
      <c r="E36" s="39"/>
      <c r="F36" s="40"/>
      <c r="G36" s="17">
        <f>(G39+G42+G45)/3</f>
        <v>3.5871559633027523</v>
      </c>
      <c r="H36" s="18" t="s">
        <v>37</v>
      </c>
    </row>
    <row r="37" spans="1:9" ht="21">
      <c r="A37" s="32" t="s">
        <v>22</v>
      </c>
      <c r="B37" s="3">
        <v>11</v>
      </c>
      <c r="C37" s="3">
        <v>54</v>
      </c>
      <c r="D37" s="3">
        <v>37</v>
      </c>
      <c r="E37" s="3">
        <v>6</v>
      </c>
      <c r="F37" s="3">
        <v>1</v>
      </c>
      <c r="G37" s="8">
        <f>SUM(B37:F37)</f>
        <v>109</v>
      </c>
      <c r="H37" t="s">
        <v>33</v>
      </c>
    </row>
    <row r="38" spans="1:9" ht="21">
      <c r="A38" s="33"/>
      <c r="B38" s="14">
        <f>B37*B3</f>
        <v>55</v>
      </c>
      <c r="C38" s="14">
        <f t="shared" ref="C38:F38" si="10">C37*C3</f>
        <v>216</v>
      </c>
      <c r="D38" s="14">
        <f t="shared" si="10"/>
        <v>111</v>
      </c>
      <c r="E38" s="14">
        <f t="shared" si="10"/>
        <v>12</v>
      </c>
      <c r="F38" s="14">
        <f t="shared" si="10"/>
        <v>1</v>
      </c>
      <c r="G38" s="15">
        <f>SUM(B38:F38)</f>
        <v>395</v>
      </c>
      <c r="H38" t="s">
        <v>36</v>
      </c>
    </row>
    <row r="39" spans="1:9" ht="21.75" thickBot="1">
      <c r="A39" s="34"/>
      <c r="B39" s="6">
        <v>10</v>
      </c>
      <c r="C39" s="6">
        <v>49.1</v>
      </c>
      <c r="D39" s="6">
        <v>33.6</v>
      </c>
      <c r="E39" s="6">
        <v>5.5</v>
      </c>
      <c r="F39" s="6">
        <v>0.9</v>
      </c>
      <c r="G39" s="11">
        <f>G38/G37</f>
        <v>3.6238532110091741</v>
      </c>
      <c r="H39" t="s">
        <v>32</v>
      </c>
    </row>
    <row r="40" spans="1:9" ht="21">
      <c r="A40" s="32" t="s">
        <v>23</v>
      </c>
      <c r="B40" s="3">
        <v>5</v>
      </c>
      <c r="C40" s="3">
        <v>55</v>
      </c>
      <c r="D40" s="3">
        <v>41</v>
      </c>
      <c r="E40" s="3">
        <v>7</v>
      </c>
      <c r="F40" s="3">
        <v>1</v>
      </c>
      <c r="G40" s="8">
        <f>SUM(B40:F40)</f>
        <v>109</v>
      </c>
    </row>
    <row r="41" spans="1:9" ht="21">
      <c r="A41" s="33"/>
      <c r="B41" s="14">
        <f>B40*B3</f>
        <v>25</v>
      </c>
      <c r="C41" s="14">
        <f t="shared" ref="C41:F41" si="11">C40*C3</f>
        <v>220</v>
      </c>
      <c r="D41" s="14">
        <f t="shared" si="11"/>
        <v>123</v>
      </c>
      <c r="E41" s="14">
        <f t="shared" si="11"/>
        <v>14</v>
      </c>
      <c r="F41" s="14">
        <f t="shared" si="11"/>
        <v>1</v>
      </c>
      <c r="G41" s="15">
        <f>SUM(B41:F41)</f>
        <v>383</v>
      </c>
    </row>
    <row r="42" spans="1:9" ht="21.75" thickBot="1">
      <c r="A42" s="34"/>
      <c r="B42" s="6">
        <v>4.5</v>
      </c>
      <c r="C42" s="6">
        <v>40</v>
      </c>
      <c r="D42" s="6">
        <v>37.299999999999997</v>
      </c>
      <c r="E42" s="6">
        <v>6.4</v>
      </c>
      <c r="F42" s="6">
        <v>0.9</v>
      </c>
      <c r="G42" s="11">
        <f>G41/G40</f>
        <v>3.5137614678899083</v>
      </c>
      <c r="I42" t="s">
        <v>31</v>
      </c>
    </row>
    <row r="43" spans="1:9" ht="21">
      <c r="A43" s="32" t="s">
        <v>24</v>
      </c>
      <c r="B43" s="3">
        <v>9</v>
      </c>
      <c r="C43" s="3">
        <v>54</v>
      </c>
      <c r="D43" s="3">
        <v>43</v>
      </c>
      <c r="E43" s="3">
        <v>2</v>
      </c>
      <c r="F43" s="3">
        <v>1</v>
      </c>
      <c r="G43" s="8">
        <f>SUM(B43:F43)</f>
        <v>109</v>
      </c>
    </row>
    <row r="44" spans="1:9" ht="21">
      <c r="A44" s="33"/>
      <c r="B44" s="14">
        <f>B43*B3</f>
        <v>45</v>
      </c>
      <c r="C44" s="14">
        <f t="shared" ref="C44:F44" si="12">C43*C3</f>
        <v>216</v>
      </c>
      <c r="D44" s="14">
        <f t="shared" si="12"/>
        <v>129</v>
      </c>
      <c r="E44" s="14">
        <f t="shared" si="12"/>
        <v>4</v>
      </c>
      <c r="F44" s="14">
        <f t="shared" si="12"/>
        <v>1</v>
      </c>
      <c r="G44" s="15">
        <f>SUM(B44:F44)</f>
        <v>395</v>
      </c>
    </row>
    <row r="45" spans="1:9" ht="21.75" thickBot="1">
      <c r="A45" s="34"/>
      <c r="B45" s="6">
        <v>8.1999999999999993</v>
      </c>
      <c r="C45" s="6">
        <v>49.1</v>
      </c>
      <c r="D45" s="6">
        <v>39.1</v>
      </c>
      <c r="E45" s="6">
        <v>1.8</v>
      </c>
      <c r="F45" s="6">
        <v>0.9</v>
      </c>
      <c r="G45" s="11">
        <f>G44/G43</f>
        <v>3.6238532110091741</v>
      </c>
    </row>
    <row r="46" spans="1:9" ht="21.75" thickBot="1">
      <c r="A46" s="12" t="s">
        <v>15</v>
      </c>
      <c r="B46" s="38"/>
      <c r="C46" s="39"/>
      <c r="D46" s="39"/>
      <c r="E46" s="39"/>
      <c r="F46" s="40"/>
      <c r="G46" s="17">
        <f>(G49+G52)/2</f>
        <v>3.6666666666666665</v>
      </c>
      <c r="H46" s="18" t="s">
        <v>38</v>
      </c>
    </row>
    <row r="47" spans="1:9" ht="21">
      <c r="A47" s="32" t="s">
        <v>25</v>
      </c>
      <c r="B47" s="3">
        <v>11</v>
      </c>
      <c r="C47" s="3">
        <v>47</v>
      </c>
      <c r="D47" s="3">
        <v>43</v>
      </c>
      <c r="E47" s="3">
        <v>1</v>
      </c>
      <c r="F47" s="8">
        <v>0</v>
      </c>
      <c r="G47" s="8">
        <f>SUM(B47:F47)</f>
        <v>102</v>
      </c>
      <c r="H47" t="s">
        <v>33</v>
      </c>
    </row>
    <row r="48" spans="1:9" ht="21">
      <c r="A48" s="33"/>
      <c r="B48" s="14">
        <f>B47*B3</f>
        <v>55</v>
      </c>
      <c r="C48" s="14">
        <f t="shared" ref="C48:F48" si="13">C47*C3</f>
        <v>188</v>
      </c>
      <c r="D48" s="14">
        <f t="shared" si="13"/>
        <v>129</v>
      </c>
      <c r="E48" s="14">
        <f t="shared" si="13"/>
        <v>2</v>
      </c>
      <c r="F48" s="14">
        <f t="shared" si="13"/>
        <v>0</v>
      </c>
      <c r="G48" s="15">
        <f>SUM(B48:F48)</f>
        <v>374</v>
      </c>
      <c r="H48" t="s">
        <v>36</v>
      </c>
    </row>
    <row r="49" spans="1:10" ht="21.75" thickBot="1">
      <c r="A49" s="34"/>
      <c r="B49" s="6">
        <v>10</v>
      </c>
      <c r="C49" s="6">
        <v>42.7</v>
      </c>
      <c r="D49" s="6">
        <v>39.1</v>
      </c>
      <c r="E49" s="6">
        <v>0.9</v>
      </c>
      <c r="F49" s="9">
        <v>0</v>
      </c>
      <c r="G49" s="11">
        <f>G48/G47</f>
        <v>3.6666666666666665</v>
      </c>
      <c r="H49" t="s">
        <v>32</v>
      </c>
    </row>
    <row r="50" spans="1:10" ht="21">
      <c r="A50" s="32" t="s">
        <v>26</v>
      </c>
      <c r="B50" s="3">
        <v>13</v>
      </c>
      <c r="C50" s="3">
        <v>47</v>
      </c>
      <c r="D50" s="3">
        <v>38</v>
      </c>
      <c r="E50" s="3">
        <v>3</v>
      </c>
      <c r="F50" s="3">
        <v>1</v>
      </c>
      <c r="G50" s="8">
        <f>SUM(B50:F50)</f>
        <v>102</v>
      </c>
    </row>
    <row r="51" spans="1:10" ht="21">
      <c r="A51" s="33"/>
      <c r="B51" s="14">
        <f>B50*B3</f>
        <v>65</v>
      </c>
      <c r="C51" s="14">
        <f t="shared" ref="C51:F51" si="14">C50*C3</f>
        <v>188</v>
      </c>
      <c r="D51" s="14">
        <f t="shared" si="14"/>
        <v>114</v>
      </c>
      <c r="E51" s="14">
        <f t="shared" si="14"/>
        <v>6</v>
      </c>
      <c r="F51" s="14">
        <f t="shared" si="14"/>
        <v>1</v>
      </c>
      <c r="G51" s="15">
        <f>SUM(B51:F51)</f>
        <v>374</v>
      </c>
    </row>
    <row r="52" spans="1:10" ht="21.75" thickBot="1">
      <c r="A52" s="34"/>
      <c r="B52" s="6">
        <v>11.8</v>
      </c>
      <c r="C52" s="6">
        <v>42.7</v>
      </c>
      <c r="D52" s="6">
        <v>34.5</v>
      </c>
      <c r="E52" s="6">
        <v>2.7</v>
      </c>
      <c r="F52" s="6">
        <v>0.9</v>
      </c>
      <c r="G52" s="11">
        <f>G51/G50</f>
        <v>3.6666666666666665</v>
      </c>
      <c r="J52" t="s">
        <v>31</v>
      </c>
    </row>
    <row r="53" spans="1:10" ht="24" thickBot="1">
      <c r="A53" s="29" t="s">
        <v>40</v>
      </c>
      <c r="B53" s="30"/>
      <c r="C53" s="30"/>
      <c r="D53" s="30"/>
      <c r="E53" s="30"/>
      <c r="F53" s="31"/>
      <c r="G53" s="26">
        <f>(G4+G20+G36+G46)/4</f>
        <v>3.6392871475021455</v>
      </c>
      <c r="H53" s="25" t="s">
        <v>42</v>
      </c>
    </row>
    <row r="54" spans="1:10" ht="21.75" thickBot="1">
      <c r="A54" s="13" t="s">
        <v>16</v>
      </c>
      <c r="B54" s="38"/>
      <c r="C54" s="39"/>
      <c r="D54" s="39"/>
      <c r="E54" s="39"/>
      <c r="F54" s="40"/>
      <c r="G54" s="17">
        <f>(G57+G60+G63+G66)/4</f>
        <v>3.572388856532712</v>
      </c>
      <c r="H54" s="18" t="s">
        <v>39</v>
      </c>
    </row>
    <row r="55" spans="1:10" ht="21">
      <c r="A55" s="32" t="s">
        <v>27</v>
      </c>
      <c r="B55" s="3">
        <v>9</v>
      </c>
      <c r="C55" s="3">
        <v>43</v>
      </c>
      <c r="D55" s="3">
        <v>48</v>
      </c>
      <c r="E55" s="3">
        <v>1</v>
      </c>
      <c r="F55" s="3">
        <v>1</v>
      </c>
      <c r="G55" s="8">
        <f>SUM(B55:F55)</f>
        <v>102</v>
      </c>
      <c r="H55" t="s">
        <v>33</v>
      </c>
    </row>
    <row r="56" spans="1:10" ht="21">
      <c r="A56" s="33"/>
      <c r="B56" s="14">
        <f>B55*B3</f>
        <v>45</v>
      </c>
      <c r="C56" s="14">
        <f t="shared" ref="C56:F56" si="15">C55*C3</f>
        <v>172</v>
      </c>
      <c r="D56" s="14">
        <f t="shared" si="15"/>
        <v>144</v>
      </c>
      <c r="E56" s="14">
        <f t="shared" si="15"/>
        <v>2</v>
      </c>
      <c r="F56" s="14">
        <f t="shared" si="15"/>
        <v>1</v>
      </c>
      <c r="G56" s="15">
        <f>SUM(B56:F56)</f>
        <v>364</v>
      </c>
      <c r="H56" t="s">
        <v>36</v>
      </c>
    </row>
    <row r="57" spans="1:10" ht="21.75" thickBot="1">
      <c r="A57" s="34"/>
      <c r="B57" s="6">
        <v>8.1999999999999993</v>
      </c>
      <c r="C57" s="6">
        <v>39.1</v>
      </c>
      <c r="D57" s="6">
        <v>43.6</v>
      </c>
      <c r="E57" s="6">
        <v>0.9</v>
      </c>
      <c r="F57" s="6">
        <v>0.9</v>
      </c>
      <c r="G57" s="11">
        <f>G56/G55</f>
        <v>3.5686274509803924</v>
      </c>
      <c r="H57" t="s">
        <v>32</v>
      </c>
    </row>
    <row r="58" spans="1:10" ht="21">
      <c r="A58" s="32" t="s">
        <v>28</v>
      </c>
      <c r="B58" s="3">
        <v>10</v>
      </c>
      <c r="C58" s="3">
        <v>37</v>
      </c>
      <c r="D58" s="3">
        <v>51</v>
      </c>
      <c r="E58" s="3">
        <v>4</v>
      </c>
      <c r="F58" s="8">
        <v>0</v>
      </c>
      <c r="G58" s="8">
        <f>SUM(B58:F58)</f>
        <v>102</v>
      </c>
      <c r="J58" t="s">
        <v>31</v>
      </c>
    </row>
    <row r="59" spans="1:10" ht="21">
      <c r="A59" s="33"/>
      <c r="B59" s="14">
        <f>B58*B3</f>
        <v>50</v>
      </c>
      <c r="C59" s="14">
        <f t="shared" ref="C59:F59" si="16">C58*C3</f>
        <v>148</v>
      </c>
      <c r="D59" s="14">
        <f t="shared" si="16"/>
        <v>153</v>
      </c>
      <c r="E59" s="14">
        <f t="shared" si="16"/>
        <v>8</v>
      </c>
      <c r="F59" s="14">
        <f t="shared" si="16"/>
        <v>0</v>
      </c>
      <c r="G59" s="15">
        <f>SUM(B59:F59)</f>
        <v>359</v>
      </c>
    </row>
    <row r="60" spans="1:10" ht="21.75" thickBot="1">
      <c r="A60" s="34"/>
      <c r="B60" s="6">
        <v>9.1</v>
      </c>
      <c r="C60" s="6">
        <v>33.6</v>
      </c>
      <c r="D60" s="6">
        <v>46.4</v>
      </c>
      <c r="E60" s="6">
        <v>3.6</v>
      </c>
      <c r="F60" s="9">
        <v>0</v>
      </c>
      <c r="G60" s="11">
        <f>G59/G58</f>
        <v>3.5196078431372548</v>
      </c>
    </row>
    <row r="61" spans="1:10" ht="21">
      <c r="A61" s="32" t="s">
        <v>29</v>
      </c>
      <c r="B61" s="3">
        <v>11</v>
      </c>
      <c r="C61" s="3">
        <v>50</v>
      </c>
      <c r="D61" s="3">
        <v>37</v>
      </c>
      <c r="E61" s="3">
        <v>4</v>
      </c>
      <c r="F61" s="8">
        <v>0</v>
      </c>
      <c r="G61" s="8">
        <f>SUM(B61:F61)</f>
        <v>102</v>
      </c>
    </row>
    <row r="62" spans="1:10" ht="21">
      <c r="A62" s="33"/>
      <c r="B62" s="14">
        <f>B61*B3</f>
        <v>55</v>
      </c>
      <c r="C62" s="14">
        <f t="shared" ref="C62:F62" si="17">C61*C3</f>
        <v>200</v>
      </c>
      <c r="D62" s="14">
        <f t="shared" si="17"/>
        <v>111</v>
      </c>
      <c r="E62" s="14">
        <f t="shared" si="17"/>
        <v>8</v>
      </c>
      <c r="F62" s="14">
        <f t="shared" si="17"/>
        <v>0</v>
      </c>
      <c r="G62" s="15">
        <f>SUM(B62:F62)</f>
        <v>374</v>
      </c>
    </row>
    <row r="63" spans="1:10" ht="21.75" thickBot="1">
      <c r="A63" s="34"/>
      <c r="B63" s="6">
        <v>10</v>
      </c>
      <c r="C63" s="6">
        <v>45.5</v>
      </c>
      <c r="D63" s="6">
        <v>33.6</v>
      </c>
      <c r="E63" s="6">
        <v>3.6</v>
      </c>
      <c r="F63" s="9">
        <v>0</v>
      </c>
      <c r="G63" s="11">
        <f>G62/G61</f>
        <v>3.6666666666666665</v>
      </c>
    </row>
    <row r="64" spans="1:10" ht="21">
      <c r="A64" s="32" t="s">
        <v>30</v>
      </c>
      <c r="B64" s="3">
        <v>9</v>
      </c>
      <c r="C64" s="3">
        <v>43</v>
      </c>
      <c r="D64" s="3">
        <v>43</v>
      </c>
      <c r="E64" s="3">
        <v>5</v>
      </c>
      <c r="F64" s="3">
        <v>1</v>
      </c>
      <c r="G64" s="8">
        <f>SUM(B64:F64)</f>
        <v>101</v>
      </c>
      <c r="J64" t="s">
        <v>31</v>
      </c>
    </row>
    <row r="65" spans="1:7" ht="21">
      <c r="A65" s="33"/>
      <c r="B65" s="14">
        <f>B64*B3</f>
        <v>45</v>
      </c>
      <c r="C65" s="14">
        <f t="shared" ref="C65:F65" si="18">C64*C3</f>
        <v>172</v>
      </c>
      <c r="D65" s="14">
        <f t="shared" si="18"/>
        <v>129</v>
      </c>
      <c r="E65" s="14">
        <f t="shared" si="18"/>
        <v>10</v>
      </c>
      <c r="F65" s="14">
        <f t="shared" si="18"/>
        <v>1</v>
      </c>
      <c r="G65" s="15">
        <f>SUM(B65:F65)</f>
        <v>357</v>
      </c>
    </row>
    <row r="66" spans="1:7" ht="21.75" thickBot="1">
      <c r="A66" s="34"/>
      <c r="B66" s="6">
        <v>8.1999999999999993</v>
      </c>
      <c r="C66" s="6">
        <v>39.1</v>
      </c>
      <c r="D66" s="6">
        <v>39.1</v>
      </c>
      <c r="E66" s="6">
        <v>4.5</v>
      </c>
      <c r="F66" s="6">
        <v>0.9</v>
      </c>
      <c r="G66" s="11">
        <f>G65/G64</f>
        <v>3.5346534653465347</v>
      </c>
    </row>
    <row r="67" spans="1:7" ht="24" thickBot="1">
      <c r="A67" s="27" t="s">
        <v>41</v>
      </c>
      <c r="B67" s="28"/>
      <c r="C67" s="28"/>
      <c r="D67" s="28"/>
      <c r="E67" s="28"/>
      <c r="F67" s="28"/>
      <c r="G67" s="24">
        <f>(G4+G20+G36+G46+G54)/5</f>
        <v>3.625907489308259</v>
      </c>
    </row>
  </sheetData>
  <mergeCells count="28">
    <mergeCell ref="A11:A13"/>
    <mergeCell ref="A14:A16"/>
    <mergeCell ref="A1:A2"/>
    <mergeCell ref="B1:G1"/>
    <mergeCell ref="A5:A7"/>
    <mergeCell ref="A8:A10"/>
    <mergeCell ref="A27:A29"/>
    <mergeCell ref="A30:A32"/>
    <mergeCell ref="A33:A35"/>
    <mergeCell ref="A17:A19"/>
    <mergeCell ref="A21:A23"/>
    <mergeCell ref="A24:A26"/>
    <mergeCell ref="A67:F67"/>
    <mergeCell ref="A53:F53"/>
    <mergeCell ref="A64:A66"/>
    <mergeCell ref="A4:F4"/>
    <mergeCell ref="A20:F20"/>
    <mergeCell ref="B36:F36"/>
    <mergeCell ref="B46:F46"/>
    <mergeCell ref="B54:F54"/>
    <mergeCell ref="A55:A57"/>
    <mergeCell ref="A58:A60"/>
    <mergeCell ref="A61:A63"/>
    <mergeCell ref="A47:A49"/>
    <mergeCell ref="A50:A52"/>
    <mergeCell ref="A37:A39"/>
    <mergeCell ref="A40:A42"/>
    <mergeCell ref="A43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HUTTHAPRANIT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IT_NITIPAN</dc:creator>
  <cp:lastModifiedBy>User</cp:lastModifiedBy>
  <dcterms:created xsi:type="dcterms:W3CDTF">2011-05-03T08:34:33Z</dcterms:created>
  <dcterms:modified xsi:type="dcterms:W3CDTF">2011-05-11T03:52:13Z</dcterms:modified>
</cp:coreProperties>
</file>