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<sst xmlns="http://schemas.openxmlformats.org/spreadsheetml/2006/main" count="85" uniqueCount="45">
  <si>
    <t>ด้านกระบวนการ/ขั้นตอนการให้บริการ</t>
  </si>
  <si>
    <t>๑. ขั้นตอนไม่ยุ่งยากซับซ้อน</t>
  </si>
  <si>
    <t>๒. ความสะดวกในการให้บริการ</t>
  </si>
  <si>
    <t>๓. ความรวดเร็วในการให้บริการ</t>
  </si>
  <si>
    <t>๔. ระยะเวลาในการให้บริการ</t>
  </si>
  <si>
    <t>๕. ความชัดเจนในการอธิบายชี้แจง และนำขั้นตอนในการให้บริการ</t>
  </si>
  <si>
    <t>ด้านเจ้าหน้าที่บุคลากร</t>
  </si>
  <si>
    <t>ด้านสิ่งอำนวยความสะดวก</t>
  </si>
  <si>
    <t>ประเด็นความพึงพอใจ</t>
  </si>
  <si>
    <t>ระดับความพึงพอใจ</t>
  </si>
  <si>
    <t>มากที่สุด</t>
  </si>
  <si>
    <t>มาก</t>
  </si>
  <si>
    <t>ปานกลาง</t>
  </si>
  <si>
    <t>น้อย</t>
  </si>
  <si>
    <t>น้อยที่สุด</t>
  </si>
  <si>
    <t>ด้านการให้บริการ</t>
  </si>
  <si>
    <t>ด้านความเชื่อมั่นเกี่ยวกับคุณภาพการให้บริการ</t>
  </si>
  <si>
    <r>
      <t>1.</t>
    </r>
    <r>
      <rPr>
        <sz val="7"/>
        <color indexed="8"/>
        <rFont val="Times New Roman"/>
        <family val="1"/>
      </rPr>
      <t xml:space="preserve">          </t>
    </r>
    <r>
      <rPr>
        <sz val="14"/>
        <color indexed="8"/>
        <rFont val="Angsana New"/>
        <family val="1"/>
      </rPr>
      <t>การให้บริการด้วยความสุภาพเป็นมิตร/อัธยาศัยดี</t>
    </r>
  </si>
  <si>
    <r>
      <t>2.</t>
    </r>
    <r>
      <rPr>
        <sz val="7"/>
        <color indexed="8"/>
        <rFont val="Times New Roman"/>
        <family val="1"/>
      </rPr>
      <t xml:space="preserve">          </t>
    </r>
    <r>
      <rPr>
        <sz val="14"/>
        <color indexed="8"/>
        <rFont val="Angsana New"/>
        <family val="1"/>
      </rPr>
      <t>ความเหมาะสม บุคลิกภาพ ของเจ้าหน้าที่ผู้ให้บริการ</t>
    </r>
  </si>
  <si>
    <r>
      <t>3.</t>
    </r>
    <r>
      <rPr>
        <sz val="7"/>
        <color indexed="8"/>
        <rFont val="Times New Roman"/>
        <family val="1"/>
      </rPr>
      <t xml:space="preserve">          </t>
    </r>
    <r>
      <rPr>
        <sz val="14"/>
        <color indexed="8"/>
        <rFont val="Angsana New"/>
        <family val="1"/>
      </rPr>
      <t>ความกระตือรือร้น เต็มใจให้บริการ</t>
    </r>
  </si>
  <si>
    <r>
      <t>4.</t>
    </r>
    <r>
      <rPr>
        <sz val="7"/>
        <color indexed="8"/>
        <rFont val="Times New Roman"/>
        <family val="1"/>
      </rPr>
      <t xml:space="preserve">          </t>
    </r>
    <r>
      <rPr>
        <sz val="14"/>
        <color indexed="8"/>
        <rFont val="Angsana New"/>
        <family val="1"/>
      </rPr>
      <t>ความรู้ด้านการให้บริการ สามารถตอบข้อซักถาม ให้ข้อเสนอแนะได้ และร่วมแก้ปัญหาได้</t>
    </r>
  </si>
  <si>
    <r>
      <t>5.</t>
    </r>
    <r>
      <rPr>
        <sz val="7"/>
        <color indexed="8"/>
        <rFont val="Times New Roman"/>
        <family val="1"/>
      </rPr>
      <t xml:space="preserve">          </t>
    </r>
    <r>
      <rPr>
        <sz val="14"/>
        <color indexed="8"/>
        <rFont val="Angsana New"/>
        <family val="1"/>
      </rPr>
      <t>ดูแลเอาใจใส่การบริการเหมือนกันทุกราย ไม่เลือกปฏิบัติ</t>
    </r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</si>
  <si>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Angsana New"/>
        <family val="1"/>
      </rPr>
      <t>การจัดสถานที่และอุปกรณ์ต่าง ๆ มีความเป็นระเบียบและสะดวกต่อการติดต่อใช้บริการ</t>
    </r>
  </si>
  <si>
    <r>
      <t>2.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Angsana New"/>
        <family val="1"/>
      </rPr>
      <t>ป้ายข้อความบอกจุดบริการของแต่ละงาน มีความชัดเจน</t>
    </r>
  </si>
  <si>
    <r>
      <t>3.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Angsana New"/>
        <family val="1"/>
      </rPr>
      <t>ความพอใจต่อการให้ความรู้ในเรื่องที่มาติดต่อ</t>
    </r>
  </si>
  <si>
    <r>
      <t>1.</t>
    </r>
    <r>
      <rPr>
        <sz val="7"/>
        <color indexed="8"/>
        <rFont val="Times New Roman"/>
        <family val="1"/>
      </rPr>
      <t xml:space="preserve">          </t>
    </r>
    <r>
      <rPr>
        <sz val="14"/>
        <color indexed="8"/>
        <rFont val="Angsana New"/>
        <family val="1"/>
      </rPr>
      <t>ได้รับบริการตรงตามความต้องการ</t>
    </r>
  </si>
  <si>
    <r>
      <t>2.</t>
    </r>
    <r>
      <rPr>
        <sz val="7"/>
        <color indexed="8"/>
        <rFont val="Times New Roman"/>
        <family val="1"/>
      </rPr>
      <t xml:space="preserve">          </t>
    </r>
    <r>
      <rPr>
        <sz val="14"/>
        <color indexed="8"/>
        <rFont val="Angsana New"/>
        <family val="1"/>
      </rPr>
      <t>ความพึงพอใจโดยรวมที่ได้รับผลจากการบริการของหน่วยงาน</t>
    </r>
  </si>
  <si>
    <r>
      <t>๑.</t>
    </r>
    <r>
      <rPr>
        <sz val="7"/>
        <color indexed="8"/>
        <rFont val="Times New Roman"/>
        <family val="1"/>
      </rPr>
      <t xml:space="preserve">   </t>
    </r>
    <r>
      <rPr>
        <sz val="14"/>
        <color indexed="8"/>
        <rFont val="Angsana New"/>
        <family val="1"/>
      </rPr>
      <t>ได้รับทราบข้อมูลเกี่ยวกับการให้บริการด้านต่างๆ ของหน่วยงานที่มาใช้บริการ</t>
    </r>
  </si>
  <si>
    <r>
      <t>๒.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Angsana New"/>
        <family val="1"/>
      </rPr>
      <t>มีการกำหนดระยะเวลาแล้วเสร็จของการให้บริการ</t>
    </r>
  </si>
  <si>
    <r>
      <t>๓.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Angsana New"/>
        <family val="1"/>
      </rPr>
      <t>เจ้าหน้าที่ปฏิบัติงานด้านความโปร่งใสเหมาะสม</t>
    </r>
  </si>
  <si>
    <r>
      <t>๔.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Angsana New"/>
        <family val="1"/>
      </rPr>
      <t>มีการรับฟังความคิดเห็นและข้อเสนอแนะจากผู้มาใช้บริการ</t>
    </r>
  </si>
  <si>
    <t xml:space="preserve"> </t>
  </si>
  <si>
    <t>ค่าเฉลี่ย</t>
  </si>
  <si>
    <t>ค่า  N</t>
  </si>
  <si>
    <t>ค่าคะแนน</t>
  </si>
  <si>
    <t>ค่าเฉลี่ย (ข้อ 1 + ข้อ 2 + ข้อ 3 + ข้อ 4 + ข้อ 5)/5</t>
  </si>
  <si>
    <t>ค่า  N คูณด้วยค่าคะแนน</t>
  </si>
  <si>
    <t>ค่าเฉลี่ย (ข้อ 1 + ข้อ 2 + ข้อ 3)/3</t>
  </si>
  <si>
    <t>ค่าเฉลี่ย (ข้อ 1 + ข้อ 2)/2</t>
  </si>
  <si>
    <t>ค่าเฉลี่ย (ข้อ 1 + ข้อ 2 + ข้อ 3 + ข้อ 4)/4</t>
  </si>
  <si>
    <t>ค่าเฉลี่ยรวม  4  ด้าน</t>
  </si>
  <si>
    <t>ค่าเฉลี่ยรวม  5  ด้าน</t>
  </si>
  <si>
    <t xml:space="preserve">  (ใช้ค่าเฉลี่ยรวม  4  ด้าน  ตามเกณฑ์ตัวบ่งชี้)</t>
  </si>
  <si>
    <t>ประเมินผล</t>
  </si>
  <si>
    <t xml:space="preserve"> มากที่สุด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</si>
</sst>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7"/>
      <color indexed="8"/>
      <name val="Times New Roman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 New"/>
      <family val="1"/>
    </font>
    <font>
      <b/>
      <sz val="11"/>
      <color indexed="10"/>
      <name val="Tahoma"/>
      <family val="2"/>
    </font>
    <font>
      <b/>
      <sz val="16"/>
      <color indexed="8"/>
      <name val="Angsana New"/>
      <family val="1"/>
    </font>
    <font>
      <b/>
      <sz val="16"/>
      <color indexed="10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1"/>
      <color rgb="FFFF0000"/>
      <name val="Calibri"/>
      <family val="2"/>
    </font>
    <font>
      <b/>
      <sz val="16"/>
      <color theme="1"/>
      <name val="Angsana New"/>
      <family val="1"/>
    </font>
    <font>
      <b/>
      <sz val="16"/>
      <color rgb="FFFF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59" fontId="42" fillId="33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14" xfId="0" applyBorder="1" applyAlignment="1">
      <alignment/>
    </xf>
    <xf numFmtId="0" fontId="41" fillId="7" borderId="10" xfId="0" applyFont="1" applyFill="1" applyBorder="1" applyAlignment="1">
      <alignment horizontal="center" vertical="top" wrapText="1"/>
    </xf>
    <xf numFmtId="0" fontId="0" fillId="7" borderId="0" xfId="0" applyFill="1" applyAlignment="1">
      <alignment/>
    </xf>
    <xf numFmtId="0" fontId="43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2" fontId="44" fillId="12" borderId="15" xfId="0" applyNumberFormat="1" applyFont="1" applyFill="1" applyBorder="1" applyAlignment="1">
      <alignment horizontal="center"/>
    </xf>
    <xf numFmtId="0" fontId="41" fillId="0" borderId="16" xfId="0" applyFont="1" applyBorder="1" applyAlignment="1">
      <alignment horizontal="center" vertical="top" wrapText="1"/>
    </xf>
    <xf numFmtId="2" fontId="41" fillId="5" borderId="16" xfId="0" applyNumberFormat="1" applyFont="1" applyFill="1" applyBorder="1" applyAlignment="1">
      <alignment horizontal="center" vertical="top" wrapText="1"/>
    </xf>
    <xf numFmtId="2" fontId="45" fillId="12" borderId="16" xfId="0" applyNumberFormat="1" applyFont="1" applyFill="1" applyBorder="1" applyAlignment="1">
      <alignment horizontal="center" vertical="top" wrapText="1"/>
    </xf>
    <xf numFmtId="2" fontId="44" fillId="12" borderId="17" xfId="0" applyNumberFormat="1" applyFont="1" applyFill="1" applyBorder="1" applyAlignment="1">
      <alignment horizontal="center"/>
    </xf>
    <xf numFmtId="0" fontId="41" fillId="0" borderId="18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wrapText="1"/>
    </xf>
    <xf numFmtId="0" fontId="41" fillId="7" borderId="18" xfId="0" applyFont="1" applyFill="1" applyBorder="1" applyAlignment="1">
      <alignment horizontal="center" vertical="top" wrapText="1"/>
    </xf>
    <xf numFmtId="2" fontId="41" fillId="5" borderId="18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2" fillId="33" borderId="21" xfId="0" applyFont="1" applyFill="1" applyBorder="1" applyAlignment="1">
      <alignment horizontal="center" vertical="top" wrapText="1"/>
    </xf>
    <xf numFmtId="2" fontId="42" fillId="4" borderId="22" xfId="0" applyNumberFormat="1" applyFont="1" applyFill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2" fontId="42" fillId="4" borderId="21" xfId="0" applyNumberFormat="1" applyFont="1" applyFill="1" applyBorder="1" applyAlignment="1">
      <alignment horizontal="center" vertical="top" wrapText="1"/>
    </xf>
    <xf numFmtId="2" fontId="41" fillId="5" borderId="23" xfId="0" applyNumberFormat="1" applyFont="1" applyFill="1" applyBorder="1" applyAlignment="1">
      <alignment horizontal="center"/>
    </xf>
    <xf numFmtId="0" fontId="42" fillId="0" borderId="21" xfId="0" applyFont="1" applyBorder="1" applyAlignment="1">
      <alignment horizontal="center" vertical="top" wrapText="1"/>
    </xf>
    <xf numFmtId="0" fontId="41" fillId="5" borderId="19" xfId="0" applyFont="1" applyFill="1" applyBorder="1" applyAlignment="1">
      <alignment horizontal="left" vertical="top" wrapText="1" indent="1"/>
    </xf>
    <xf numFmtId="2" fontId="45" fillId="12" borderId="18" xfId="0" applyNumberFormat="1" applyFont="1" applyFill="1" applyBorder="1" applyAlignment="1">
      <alignment horizontal="center" vertical="top" wrapText="1"/>
    </xf>
    <xf numFmtId="0" fontId="41" fillId="5" borderId="19" xfId="0" applyFont="1" applyFill="1" applyBorder="1" applyAlignment="1">
      <alignment vertical="top" wrapText="1"/>
    </xf>
    <xf numFmtId="0" fontId="42" fillId="0" borderId="24" xfId="0" applyFont="1" applyBorder="1" applyAlignment="1">
      <alignment horizontal="center" vertical="top" wrapText="1"/>
    </xf>
    <xf numFmtId="2" fontId="42" fillId="4" borderId="25" xfId="0" applyNumberFormat="1" applyFont="1" applyFill="1" applyBorder="1" applyAlignment="1">
      <alignment horizontal="center" vertical="top" wrapText="1"/>
    </xf>
    <xf numFmtId="0" fontId="41" fillId="7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42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 vertical="top" wrapText="1"/>
    </xf>
    <xf numFmtId="1" fontId="42" fillId="0" borderId="11" xfId="0" applyNumberFormat="1" applyFont="1" applyBorder="1" applyAlignment="1">
      <alignment horizontal="center" vertical="top" wrapText="1"/>
    </xf>
    <xf numFmtId="1" fontId="42" fillId="33" borderId="11" xfId="0" applyNumberFormat="1" applyFont="1" applyFill="1" applyBorder="1" applyAlignment="1">
      <alignment horizontal="center" vertical="top" wrapText="1"/>
    </xf>
    <xf numFmtId="0" fontId="42" fillId="0" borderId="28" xfId="0" applyFont="1" applyBorder="1" applyAlignment="1">
      <alignment horizontal="left" vertical="top" wrapText="1" indent="1"/>
    </xf>
    <xf numFmtId="0" fontId="42" fillId="0" borderId="29" xfId="0" applyFont="1" applyBorder="1" applyAlignment="1">
      <alignment horizontal="left" vertical="top" wrapText="1" indent="1"/>
    </xf>
    <xf numFmtId="0" fontId="42" fillId="0" borderId="19" xfId="0" applyFont="1" applyBorder="1" applyAlignment="1">
      <alignment horizontal="left" vertical="top" wrapText="1" indent="1"/>
    </xf>
    <xf numFmtId="0" fontId="41" fillId="5" borderId="30" xfId="0" applyFont="1" applyFill="1" applyBorder="1" applyAlignment="1">
      <alignment horizontal="center" vertical="top" wrapText="1"/>
    </xf>
    <xf numFmtId="0" fontId="41" fillId="5" borderId="31" xfId="0" applyFont="1" applyFill="1" applyBorder="1" applyAlignment="1">
      <alignment horizontal="center" vertical="top" wrapText="1"/>
    </xf>
    <xf numFmtId="0" fontId="41" fillId="5" borderId="32" xfId="0" applyFont="1" applyFill="1" applyBorder="1" applyAlignment="1">
      <alignment horizontal="center" vertical="top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4" fillId="12" borderId="17" xfId="0" applyFont="1" applyFill="1" applyBorder="1" applyAlignment="1">
      <alignment horizontal="center"/>
    </xf>
    <xf numFmtId="0" fontId="44" fillId="12" borderId="37" xfId="0" applyFont="1" applyFill="1" applyBorder="1" applyAlignment="1">
      <alignment horizontal="center"/>
    </xf>
    <xf numFmtId="0" fontId="44" fillId="12" borderId="38" xfId="0" applyFont="1" applyFill="1" applyBorder="1" applyAlignment="1">
      <alignment horizontal="center" vertical="top" wrapText="1"/>
    </xf>
    <xf numFmtId="0" fontId="44" fillId="12" borderId="31" xfId="0" applyFont="1" applyFill="1" applyBorder="1" applyAlignment="1">
      <alignment horizontal="center" vertical="top" wrapText="1"/>
    </xf>
    <xf numFmtId="0" fontId="44" fillId="12" borderId="32" xfId="0" applyFont="1" applyFill="1" applyBorder="1" applyAlignment="1">
      <alignment horizontal="center" vertical="top" wrapText="1"/>
    </xf>
    <xf numFmtId="0" fontId="42" fillId="0" borderId="39" xfId="0" applyFont="1" applyBorder="1" applyAlignment="1">
      <alignment horizontal="left" vertical="top" wrapText="1" indent="1"/>
    </xf>
    <xf numFmtId="0" fontId="41" fillId="5" borderId="38" xfId="0" applyFont="1" applyFill="1" applyBorder="1" applyAlignment="1">
      <alignment horizontal="left" vertical="top" wrapText="1"/>
    </xf>
    <xf numFmtId="0" fontId="41" fillId="5" borderId="31" xfId="0" applyFont="1" applyFill="1" applyBorder="1" applyAlignment="1">
      <alignment horizontal="left" vertical="top" wrapText="1"/>
    </xf>
    <xf numFmtId="0" fontId="41" fillId="5" borderId="32" xfId="0" applyFont="1" applyFill="1" applyBorder="1" applyAlignment="1">
      <alignment horizontal="left" vertical="top" wrapText="1"/>
    </xf>
    <xf numFmtId="0" fontId="41" fillId="0" borderId="4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53">
      <selection activeCell="E23" sqref="E23"/>
    </sheetView>
  </sheetViews>
  <sheetFormatPr defaultColWidth="9.140625" defaultRowHeight="15"/>
  <cols>
    <col min="1" max="1" width="27.140625" style="0" customWidth="1"/>
    <col min="2" max="5" width="9.140625" style="0" customWidth="1"/>
    <col min="6" max="6" width="9.140625" style="1" customWidth="1"/>
    <col min="7" max="7" width="9.140625" style="0" customWidth="1"/>
    <col min="8" max="8" width="11.140625" style="0" customWidth="1"/>
    <col min="9" max="9" width="41.421875" style="0" bestFit="1" customWidth="1"/>
  </cols>
  <sheetData>
    <row r="1" spans="1:8" ht="41.25" customHeight="1" thickBot="1">
      <c r="A1" s="68" t="s">
        <v>8</v>
      </c>
      <c r="B1" s="50" t="s">
        <v>9</v>
      </c>
      <c r="C1" s="51"/>
      <c r="D1" s="51"/>
      <c r="E1" s="51"/>
      <c r="F1" s="51"/>
      <c r="G1" s="52"/>
      <c r="H1" s="16"/>
    </row>
    <row r="2" spans="1:8" ht="21.75" thickBot="1">
      <c r="A2" s="69"/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2" t="s">
        <v>32</v>
      </c>
      <c r="H2" s="18" t="s">
        <v>43</v>
      </c>
    </row>
    <row r="3" spans="1:9" ht="21.75" thickBot="1">
      <c r="A3" s="23"/>
      <c r="B3" s="11">
        <v>5</v>
      </c>
      <c r="C3" s="11">
        <v>4</v>
      </c>
      <c r="D3" s="11">
        <v>3</v>
      </c>
      <c r="E3" s="11">
        <v>2</v>
      </c>
      <c r="F3" s="11">
        <v>1</v>
      </c>
      <c r="G3" s="24"/>
      <c r="H3" s="38"/>
      <c r="I3" s="12" t="s">
        <v>34</v>
      </c>
    </row>
    <row r="4" spans="1:9" ht="21.75" thickBot="1">
      <c r="A4" s="65" t="s">
        <v>0</v>
      </c>
      <c r="B4" s="66"/>
      <c r="C4" s="66"/>
      <c r="D4" s="66"/>
      <c r="E4" s="66"/>
      <c r="F4" s="67"/>
      <c r="G4" s="25">
        <f>(G7+G10+G13+G16+G19)/5</f>
        <v>4.504</v>
      </c>
      <c r="H4" s="39" t="s">
        <v>10</v>
      </c>
      <c r="I4" s="9" t="s">
        <v>35</v>
      </c>
    </row>
    <row r="5" spans="1:9" ht="21">
      <c r="A5" s="44" t="s">
        <v>1</v>
      </c>
      <c r="B5" s="14">
        <v>55</v>
      </c>
      <c r="C5" s="14">
        <v>43</v>
      </c>
      <c r="D5" s="14">
        <v>2</v>
      </c>
      <c r="E5" s="14">
        <v>0</v>
      </c>
      <c r="F5" s="15">
        <v>0</v>
      </c>
      <c r="G5" s="26">
        <f>SUM(B5:F5)</f>
        <v>100</v>
      </c>
      <c r="H5" s="53" t="s">
        <v>44</v>
      </c>
      <c r="I5" t="s">
        <v>33</v>
      </c>
    </row>
    <row r="6" spans="1:9" ht="21">
      <c r="A6" s="45"/>
      <c r="B6" s="7">
        <f>B5*B3</f>
        <v>275</v>
      </c>
      <c r="C6" s="7">
        <f>C5*C3</f>
        <v>172</v>
      </c>
      <c r="D6" s="7">
        <f>D5*D3</f>
        <v>6</v>
      </c>
      <c r="E6" s="7">
        <f>E5*E3</f>
        <v>0</v>
      </c>
      <c r="F6" s="7">
        <f>F5*F3</f>
        <v>0</v>
      </c>
      <c r="G6" s="27">
        <f>SUM(B6:F6)</f>
        <v>453</v>
      </c>
      <c r="H6" s="54"/>
      <c r="I6" t="s">
        <v>36</v>
      </c>
    </row>
    <row r="7" spans="1:9" ht="21.75" thickBot="1">
      <c r="A7" s="46"/>
      <c r="B7" s="41">
        <v>55</v>
      </c>
      <c r="C7" s="41">
        <v>44</v>
      </c>
      <c r="D7" s="40">
        <v>2</v>
      </c>
      <c r="E7" s="41">
        <v>0</v>
      </c>
      <c r="F7" s="6">
        <v>0</v>
      </c>
      <c r="G7" s="28">
        <f>G6/G5</f>
        <v>4.53</v>
      </c>
      <c r="H7" s="55"/>
      <c r="I7" t="s">
        <v>32</v>
      </c>
    </row>
    <row r="8" spans="1:9" ht="21">
      <c r="A8" s="44" t="s">
        <v>2</v>
      </c>
      <c r="B8" s="42">
        <v>54</v>
      </c>
      <c r="C8" s="42">
        <v>45</v>
      </c>
      <c r="D8" s="42">
        <v>1</v>
      </c>
      <c r="E8" s="3">
        <v>0</v>
      </c>
      <c r="F8" s="5">
        <v>0</v>
      </c>
      <c r="G8" s="29">
        <f>SUM(B8:F8)</f>
        <v>100</v>
      </c>
      <c r="H8" s="56" t="s">
        <v>10</v>
      </c>
      <c r="I8" s="9"/>
    </row>
    <row r="9" spans="1:8" ht="21">
      <c r="A9" s="45"/>
      <c r="B9" s="43">
        <f>B8*B3</f>
        <v>270</v>
      </c>
      <c r="C9" s="43">
        <f>C8*C3</f>
        <v>180</v>
      </c>
      <c r="D9" s="43">
        <f>D8*D3</f>
        <v>3</v>
      </c>
      <c r="E9" s="8">
        <f>E8*E3</f>
        <v>0</v>
      </c>
      <c r="F9" s="8">
        <f>F8*F3</f>
        <v>0</v>
      </c>
      <c r="G9" s="27">
        <f>SUM(B9:F9)</f>
        <v>453</v>
      </c>
      <c r="H9" s="57"/>
    </row>
    <row r="10" spans="1:11" ht="21.75" thickBot="1">
      <c r="A10" s="46"/>
      <c r="B10" s="41">
        <v>54</v>
      </c>
      <c r="C10" s="41">
        <v>45</v>
      </c>
      <c r="D10" s="41">
        <v>1</v>
      </c>
      <c r="E10" s="4">
        <v>0</v>
      </c>
      <c r="F10" s="6">
        <v>0</v>
      </c>
      <c r="G10" s="28">
        <f>G9/G8</f>
        <v>4.53</v>
      </c>
      <c r="H10" s="58"/>
      <c r="K10" t="s">
        <v>31</v>
      </c>
    </row>
    <row r="11" spans="1:8" ht="21">
      <c r="A11" s="44" t="s">
        <v>3</v>
      </c>
      <c r="B11" s="3">
        <v>56</v>
      </c>
      <c r="C11" s="42">
        <v>41</v>
      </c>
      <c r="D11" s="3">
        <v>3</v>
      </c>
      <c r="E11" s="3">
        <v>0</v>
      </c>
      <c r="F11" s="5">
        <v>0</v>
      </c>
      <c r="G11" s="29">
        <f>SUM(B11:F11)</f>
        <v>100</v>
      </c>
      <c r="H11" s="56" t="s">
        <v>10</v>
      </c>
    </row>
    <row r="12" spans="1:8" ht="21">
      <c r="A12" s="45"/>
      <c r="B12" s="7">
        <f>B11*B3</f>
        <v>280</v>
      </c>
      <c r="C12" s="7">
        <f>C11*C3</f>
        <v>164</v>
      </c>
      <c r="D12" s="7">
        <f>D11*D3</f>
        <v>9</v>
      </c>
      <c r="E12" s="7">
        <f>E11*E3</f>
        <v>0</v>
      </c>
      <c r="F12" s="7">
        <f>F11*F3</f>
        <v>0</v>
      </c>
      <c r="G12" s="27">
        <f>SUM(B12:F12)</f>
        <v>453</v>
      </c>
      <c r="H12" s="57"/>
    </row>
    <row r="13" spans="1:10" ht="21.75" thickBot="1">
      <c r="A13" s="46"/>
      <c r="B13" s="4">
        <v>56</v>
      </c>
      <c r="C13" s="41">
        <v>41</v>
      </c>
      <c r="D13" s="41">
        <v>3</v>
      </c>
      <c r="E13" s="41">
        <v>0</v>
      </c>
      <c r="F13" s="6">
        <v>0</v>
      </c>
      <c r="G13" s="28">
        <f>G12/G11</f>
        <v>4.53</v>
      </c>
      <c r="H13" s="58"/>
      <c r="J13" t="s">
        <v>31</v>
      </c>
    </row>
    <row r="14" spans="1:8" ht="21">
      <c r="A14" s="44" t="s">
        <v>4</v>
      </c>
      <c r="B14" s="42">
        <v>51</v>
      </c>
      <c r="C14" s="3">
        <v>44</v>
      </c>
      <c r="D14" s="3">
        <v>5</v>
      </c>
      <c r="E14" s="3">
        <v>0</v>
      </c>
      <c r="F14" s="5">
        <v>0</v>
      </c>
      <c r="G14" s="29">
        <f>SUM(B14:F14)</f>
        <v>100</v>
      </c>
      <c r="H14" s="56" t="s">
        <v>10</v>
      </c>
    </row>
    <row r="15" spans="1:8" ht="21.75" thickBot="1">
      <c r="A15" s="45"/>
      <c r="B15" s="43">
        <f>B14*B3</f>
        <v>255</v>
      </c>
      <c r="C15" s="43">
        <f>C14*C3</f>
        <v>176</v>
      </c>
      <c r="D15" s="43">
        <f>D14*D3</f>
        <v>15</v>
      </c>
      <c r="E15" s="43">
        <f>E14*E3</f>
        <v>0</v>
      </c>
      <c r="F15" s="43">
        <f>F14*F3</f>
        <v>0</v>
      </c>
      <c r="G15" s="27">
        <f>SUM(B15:F15)</f>
        <v>446</v>
      </c>
      <c r="H15" s="57"/>
    </row>
    <row r="16" spans="1:12" ht="21.75" thickBot="1">
      <c r="A16" s="46"/>
      <c r="B16" s="41">
        <v>51</v>
      </c>
      <c r="C16" s="41">
        <v>44</v>
      </c>
      <c r="D16" s="41">
        <v>5</v>
      </c>
      <c r="E16" s="41">
        <v>0</v>
      </c>
      <c r="F16" s="6">
        <v>0</v>
      </c>
      <c r="G16" s="28">
        <f>G15/G14</f>
        <v>4.46</v>
      </c>
      <c r="H16" s="58"/>
      <c r="L16" s="10"/>
    </row>
    <row r="17" spans="1:12" ht="21">
      <c r="A17" s="44" t="s">
        <v>5</v>
      </c>
      <c r="B17" s="42">
        <v>56</v>
      </c>
      <c r="C17" s="3">
        <v>35</v>
      </c>
      <c r="D17" s="3">
        <v>9</v>
      </c>
      <c r="E17" s="3">
        <v>0</v>
      </c>
      <c r="F17" s="3">
        <v>0</v>
      </c>
      <c r="G17" s="29">
        <f>SUM(B17:F17)</f>
        <v>100</v>
      </c>
      <c r="H17" s="56" t="s">
        <v>10</v>
      </c>
      <c r="L17" t="s">
        <v>31</v>
      </c>
    </row>
    <row r="18" spans="1:8" ht="21">
      <c r="A18" s="45"/>
      <c r="B18" s="43">
        <f>B17*B3</f>
        <v>280</v>
      </c>
      <c r="C18" s="43">
        <f>C17*C3</f>
        <v>140</v>
      </c>
      <c r="D18" s="43">
        <f>D17*D3</f>
        <v>27</v>
      </c>
      <c r="E18" s="43">
        <f>E17*E3</f>
        <v>0</v>
      </c>
      <c r="F18" s="8">
        <f>F17*F3</f>
        <v>0</v>
      </c>
      <c r="G18" s="27">
        <f>SUM(B18:F18)</f>
        <v>447</v>
      </c>
      <c r="H18" s="57"/>
    </row>
    <row r="19" spans="1:8" ht="21.75" thickBot="1">
      <c r="A19" s="46"/>
      <c r="B19" s="41">
        <v>56</v>
      </c>
      <c r="C19" s="4">
        <v>35</v>
      </c>
      <c r="D19" s="4">
        <v>9</v>
      </c>
      <c r="E19" s="41">
        <v>0</v>
      </c>
      <c r="F19" s="4">
        <v>0</v>
      </c>
      <c r="G19" s="30">
        <f>G18/G17</f>
        <v>4.47</v>
      </c>
      <c r="H19" s="57"/>
    </row>
    <row r="20" spans="1:9" ht="21.75" thickBot="1">
      <c r="A20" s="65" t="s">
        <v>6</v>
      </c>
      <c r="B20" s="66"/>
      <c r="C20" s="66"/>
      <c r="D20" s="66"/>
      <c r="E20" s="66"/>
      <c r="F20" s="66"/>
      <c r="G20" s="31">
        <f>(G23+G26+G29+G32+G35)/5</f>
        <v>4.712</v>
      </c>
      <c r="H20" s="58"/>
      <c r="I20" s="9" t="s">
        <v>35</v>
      </c>
    </row>
    <row r="21" spans="1:9" ht="21">
      <c r="A21" s="44" t="s">
        <v>17</v>
      </c>
      <c r="B21" s="3">
        <v>80</v>
      </c>
      <c r="C21" s="3">
        <v>20</v>
      </c>
      <c r="D21" s="3">
        <v>0</v>
      </c>
      <c r="E21" s="3">
        <v>0</v>
      </c>
      <c r="F21" s="5">
        <v>0</v>
      </c>
      <c r="G21" s="32">
        <f>SUM(B21:F21)</f>
        <v>100</v>
      </c>
      <c r="H21" s="56" t="s">
        <v>10</v>
      </c>
      <c r="I21" t="s">
        <v>33</v>
      </c>
    </row>
    <row r="22" spans="1:10" ht="21">
      <c r="A22" s="45"/>
      <c r="B22" s="7">
        <f>B21*B3</f>
        <v>400</v>
      </c>
      <c r="C22" s="7">
        <f>C21*C3</f>
        <v>80</v>
      </c>
      <c r="D22" s="7">
        <f>D21*D3</f>
        <v>0</v>
      </c>
      <c r="E22" s="7">
        <f>E21*E3</f>
        <v>0</v>
      </c>
      <c r="F22" s="7">
        <f>F21*F3</f>
        <v>0</v>
      </c>
      <c r="G22" s="27">
        <f>SUM(B22:F22)</f>
        <v>480</v>
      </c>
      <c r="H22" s="57"/>
      <c r="I22" t="s">
        <v>36</v>
      </c>
      <c r="J22" t="s">
        <v>31</v>
      </c>
    </row>
    <row r="23" spans="1:9" ht="21.75" thickBot="1">
      <c r="A23" s="46"/>
      <c r="B23" s="4">
        <v>80</v>
      </c>
      <c r="C23" s="4">
        <v>20</v>
      </c>
      <c r="D23" s="4">
        <v>0</v>
      </c>
      <c r="E23" s="41">
        <v>0</v>
      </c>
      <c r="F23" s="6">
        <v>0</v>
      </c>
      <c r="G23" s="28">
        <f>G22/G21</f>
        <v>4.8</v>
      </c>
      <c r="H23" s="58"/>
      <c r="I23" t="s">
        <v>32</v>
      </c>
    </row>
    <row r="24" spans="1:8" ht="21">
      <c r="A24" s="44" t="s">
        <v>18</v>
      </c>
      <c r="B24" s="3">
        <v>80</v>
      </c>
      <c r="C24" s="3">
        <v>20</v>
      </c>
      <c r="D24" s="3">
        <v>0</v>
      </c>
      <c r="E24" s="3">
        <v>0</v>
      </c>
      <c r="F24" s="3">
        <v>0</v>
      </c>
      <c r="G24" s="29">
        <f>SUM(B24:F24)</f>
        <v>100</v>
      </c>
      <c r="H24" s="56" t="s">
        <v>10</v>
      </c>
    </row>
    <row r="25" spans="1:8" ht="21">
      <c r="A25" s="45"/>
      <c r="B25" s="7">
        <f>B24*B3</f>
        <v>400</v>
      </c>
      <c r="C25" s="7">
        <f>C24*C3</f>
        <v>80</v>
      </c>
      <c r="D25" s="7">
        <f>D24*D3</f>
        <v>0</v>
      </c>
      <c r="E25" s="7">
        <f>E24*E3</f>
        <v>0</v>
      </c>
      <c r="F25" s="7">
        <f>F24*F3</f>
        <v>0</v>
      </c>
      <c r="G25" s="27">
        <f>SUM(B25:F25)</f>
        <v>480</v>
      </c>
      <c r="H25" s="57"/>
    </row>
    <row r="26" spans="1:8" ht="21.75" thickBot="1">
      <c r="A26" s="46"/>
      <c r="B26" s="4">
        <v>80</v>
      </c>
      <c r="C26" s="4">
        <v>20</v>
      </c>
      <c r="D26" s="4">
        <v>0</v>
      </c>
      <c r="E26" s="4">
        <v>0</v>
      </c>
      <c r="F26" s="4">
        <v>0</v>
      </c>
      <c r="G26" s="28">
        <f>G25/G24</f>
        <v>4.8</v>
      </c>
      <c r="H26" s="58"/>
    </row>
    <row r="27" spans="1:8" ht="21">
      <c r="A27" s="44" t="s">
        <v>19</v>
      </c>
      <c r="B27" s="3">
        <v>71</v>
      </c>
      <c r="C27" s="3">
        <v>28</v>
      </c>
      <c r="D27" s="3">
        <v>1</v>
      </c>
      <c r="E27" s="3">
        <v>0</v>
      </c>
      <c r="F27" s="3">
        <v>0</v>
      </c>
      <c r="G27" s="29">
        <f>SUM(B27:F27)</f>
        <v>100</v>
      </c>
      <c r="H27" s="56" t="s">
        <v>10</v>
      </c>
    </row>
    <row r="28" spans="1:8" ht="21">
      <c r="A28" s="45"/>
      <c r="B28" s="7">
        <f>B27*B3</f>
        <v>355</v>
      </c>
      <c r="C28" s="7">
        <f>C27*C3</f>
        <v>112</v>
      </c>
      <c r="D28" s="7">
        <f>D27*D3</f>
        <v>3</v>
      </c>
      <c r="E28" s="7">
        <f>E27*E3</f>
        <v>0</v>
      </c>
      <c r="F28" s="7">
        <f>F27*F3</f>
        <v>0</v>
      </c>
      <c r="G28" s="27">
        <f>SUM(B28:F28)</f>
        <v>470</v>
      </c>
      <c r="H28" s="57"/>
    </row>
    <row r="29" spans="1:8" ht="21.75" thickBot="1">
      <c r="A29" s="46"/>
      <c r="B29" s="4">
        <v>71</v>
      </c>
      <c r="C29" s="4">
        <v>28</v>
      </c>
      <c r="D29" s="4">
        <v>1</v>
      </c>
      <c r="E29" s="4">
        <v>0</v>
      </c>
      <c r="F29" s="4">
        <v>0</v>
      </c>
      <c r="G29" s="28">
        <f>G28/G27</f>
        <v>4.7</v>
      </c>
      <c r="H29" s="58"/>
    </row>
    <row r="30" spans="1:8" ht="21">
      <c r="A30" s="44" t="s">
        <v>20</v>
      </c>
      <c r="B30" s="3">
        <v>63</v>
      </c>
      <c r="C30" s="3">
        <v>34</v>
      </c>
      <c r="D30" s="3">
        <v>3</v>
      </c>
      <c r="E30" s="3">
        <v>0</v>
      </c>
      <c r="F30" s="3">
        <v>0</v>
      </c>
      <c r="G30" s="29">
        <f>SUM(B30:F30)</f>
        <v>100</v>
      </c>
      <c r="H30" s="56" t="s">
        <v>10</v>
      </c>
    </row>
    <row r="31" spans="1:8" ht="21">
      <c r="A31" s="45"/>
      <c r="B31" s="7">
        <f>B30*B3</f>
        <v>315</v>
      </c>
      <c r="C31" s="7">
        <f>C30*C3</f>
        <v>136</v>
      </c>
      <c r="D31" s="7">
        <f>D30*D3</f>
        <v>9</v>
      </c>
      <c r="E31" s="7">
        <f>E30*E3</f>
        <v>0</v>
      </c>
      <c r="F31" s="7">
        <f>F30*F3</f>
        <v>0</v>
      </c>
      <c r="G31" s="27">
        <f>SUM(B31:F31)</f>
        <v>460</v>
      </c>
      <c r="H31" s="57"/>
    </row>
    <row r="32" spans="1:8" ht="21.75" thickBot="1">
      <c r="A32" s="46"/>
      <c r="B32" s="4">
        <v>10</v>
      </c>
      <c r="C32" s="4">
        <v>48.2</v>
      </c>
      <c r="D32" s="4">
        <v>35.5</v>
      </c>
      <c r="E32" s="4">
        <v>4.5</v>
      </c>
      <c r="F32" s="4">
        <v>0.9</v>
      </c>
      <c r="G32" s="28">
        <f>G31/G30</f>
        <v>4.6</v>
      </c>
      <c r="H32" s="58"/>
    </row>
    <row r="33" spans="1:8" ht="21">
      <c r="A33" s="44" t="s">
        <v>21</v>
      </c>
      <c r="B33" s="3">
        <v>67</v>
      </c>
      <c r="C33" s="3">
        <v>32</v>
      </c>
      <c r="D33" s="3">
        <v>1</v>
      </c>
      <c r="E33" s="3">
        <v>0</v>
      </c>
      <c r="F33" s="3">
        <v>0</v>
      </c>
      <c r="G33" s="29">
        <f>SUM(B33:F33)</f>
        <v>100</v>
      </c>
      <c r="H33" s="56" t="s">
        <v>10</v>
      </c>
    </row>
    <row r="34" spans="1:8" ht="21">
      <c r="A34" s="45"/>
      <c r="B34" s="7">
        <f>B33*B3</f>
        <v>335</v>
      </c>
      <c r="C34" s="7">
        <f>C33*C3</f>
        <v>128</v>
      </c>
      <c r="D34" s="7">
        <f>D33*D3</f>
        <v>3</v>
      </c>
      <c r="E34" s="7">
        <f>E33*E3</f>
        <v>0</v>
      </c>
      <c r="F34" s="7">
        <f>F33*F3</f>
        <v>0</v>
      </c>
      <c r="G34" s="27">
        <f>SUM(B34:F34)</f>
        <v>466</v>
      </c>
      <c r="H34" s="57"/>
    </row>
    <row r="35" spans="1:8" ht="21.75" thickBot="1">
      <c r="A35" s="46"/>
      <c r="B35" s="4">
        <v>67</v>
      </c>
      <c r="C35" s="4">
        <v>32</v>
      </c>
      <c r="D35" s="4">
        <v>1</v>
      </c>
      <c r="E35" s="4">
        <v>0</v>
      </c>
      <c r="F35" s="4">
        <v>0</v>
      </c>
      <c r="G35" s="28">
        <f>G34/G33</f>
        <v>4.66</v>
      </c>
      <c r="H35" s="58"/>
    </row>
    <row r="36" spans="1:9" ht="21.75" thickBot="1">
      <c r="A36" s="33" t="s">
        <v>7</v>
      </c>
      <c r="B36" s="47"/>
      <c r="C36" s="48"/>
      <c r="D36" s="48"/>
      <c r="E36" s="48"/>
      <c r="F36" s="49"/>
      <c r="G36" s="25">
        <f>(G39+G42+G45)/3</f>
        <v>4.4399999999999995</v>
      </c>
      <c r="H36" s="19"/>
      <c r="I36" s="9" t="s">
        <v>37</v>
      </c>
    </row>
    <row r="37" spans="1:9" ht="21">
      <c r="A37" s="44" t="s">
        <v>22</v>
      </c>
      <c r="B37" s="3">
        <v>54</v>
      </c>
      <c r="C37" s="3">
        <v>37</v>
      </c>
      <c r="D37" s="3">
        <v>9</v>
      </c>
      <c r="E37" s="3">
        <v>0</v>
      </c>
      <c r="F37" s="3">
        <v>0</v>
      </c>
      <c r="G37" s="29">
        <f>SUM(B37:F37)</f>
        <v>100</v>
      </c>
      <c r="H37" s="56" t="s">
        <v>10</v>
      </c>
      <c r="I37" t="s">
        <v>33</v>
      </c>
    </row>
    <row r="38" spans="1:9" ht="21">
      <c r="A38" s="45"/>
      <c r="B38" s="7">
        <f>B37*B3</f>
        <v>270</v>
      </c>
      <c r="C38" s="7">
        <f>C37*C3</f>
        <v>148</v>
      </c>
      <c r="D38" s="7">
        <f>D37*D3</f>
        <v>27</v>
      </c>
      <c r="E38" s="7">
        <f>E37*E3</f>
        <v>0</v>
      </c>
      <c r="F38" s="7">
        <f>F37*F3</f>
        <v>0</v>
      </c>
      <c r="G38" s="27">
        <f>SUM(B38:F38)</f>
        <v>445</v>
      </c>
      <c r="H38" s="57"/>
      <c r="I38" t="s">
        <v>36</v>
      </c>
    </row>
    <row r="39" spans="1:9" ht="21.75" thickBot="1">
      <c r="A39" s="46"/>
      <c r="B39" s="4">
        <v>54</v>
      </c>
      <c r="C39" s="4">
        <v>37</v>
      </c>
      <c r="D39" s="4">
        <v>9</v>
      </c>
      <c r="E39" s="4">
        <v>0</v>
      </c>
      <c r="F39" s="4">
        <v>0</v>
      </c>
      <c r="G39" s="28">
        <f>G38/G37</f>
        <v>4.45</v>
      </c>
      <c r="H39" s="58"/>
      <c r="I39" t="s">
        <v>32</v>
      </c>
    </row>
    <row r="40" spans="1:8" ht="21">
      <c r="A40" s="44" t="s">
        <v>23</v>
      </c>
      <c r="B40" s="3">
        <v>38</v>
      </c>
      <c r="C40" s="3">
        <v>51</v>
      </c>
      <c r="D40" s="3">
        <v>11</v>
      </c>
      <c r="E40" s="3">
        <v>0</v>
      </c>
      <c r="F40" s="3">
        <v>0</v>
      </c>
      <c r="G40" s="29">
        <f>SUM(B40:F40)</f>
        <v>100</v>
      </c>
      <c r="H40" s="56" t="s">
        <v>10</v>
      </c>
    </row>
    <row r="41" spans="1:8" ht="21">
      <c r="A41" s="45"/>
      <c r="B41" s="7">
        <f>B40*B3</f>
        <v>190</v>
      </c>
      <c r="C41" s="7">
        <f>C40*C3</f>
        <v>204</v>
      </c>
      <c r="D41" s="7">
        <f>D40*D3</f>
        <v>33</v>
      </c>
      <c r="E41" s="7">
        <f>E40*E3</f>
        <v>0</v>
      </c>
      <c r="F41" s="7">
        <f>F40*F3</f>
        <v>0</v>
      </c>
      <c r="G41" s="27">
        <f>SUM(B41:F41)</f>
        <v>427</v>
      </c>
      <c r="H41" s="57"/>
    </row>
    <row r="42" spans="1:10" ht="21.75" thickBot="1">
      <c r="A42" s="46"/>
      <c r="B42" s="4">
        <v>38</v>
      </c>
      <c r="C42" s="4">
        <v>51</v>
      </c>
      <c r="D42" s="4">
        <v>11</v>
      </c>
      <c r="E42" s="4">
        <v>0</v>
      </c>
      <c r="F42" s="4">
        <v>0</v>
      </c>
      <c r="G42" s="28">
        <f>G41/G40</f>
        <v>4.27</v>
      </c>
      <c r="H42" s="58"/>
      <c r="J42" t="s">
        <v>31</v>
      </c>
    </row>
    <row r="43" spans="1:8" ht="21">
      <c r="A43" s="44" t="s">
        <v>24</v>
      </c>
      <c r="B43" s="3">
        <v>60</v>
      </c>
      <c r="C43" s="3">
        <v>40</v>
      </c>
      <c r="D43" s="3">
        <v>0</v>
      </c>
      <c r="E43" s="3">
        <v>0</v>
      </c>
      <c r="F43" s="3">
        <v>0</v>
      </c>
      <c r="G43" s="29">
        <f>SUM(B43:F43)</f>
        <v>100</v>
      </c>
      <c r="H43" s="56" t="s">
        <v>10</v>
      </c>
    </row>
    <row r="44" spans="1:8" ht="21">
      <c r="A44" s="45"/>
      <c r="B44" s="7">
        <f>B43*B3</f>
        <v>300</v>
      </c>
      <c r="C44" s="7">
        <f>C43*C3</f>
        <v>160</v>
      </c>
      <c r="D44" s="7">
        <f>D43*D3</f>
        <v>0</v>
      </c>
      <c r="E44" s="7">
        <f>E43*E3</f>
        <v>0</v>
      </c>
      <c r="F44" s="7">
        <f>F43*F3</f>
        <v>0</v>
      </c>
      <c r="G44" s="27">
        <f>SUM(B44:F44)</f>
        <v>460</v>
      </c>
      <c r="H44" s="57"/>
    </row>
    <row r="45" spans="1:8" ht="21.75" thickBot="1">
      <c r="A45" s="46"/>
      <c r="B45" s="4">
        <v>60</v>
      </c>
      <c r="C45" s="4">
        <v>40</v>
      </c>
      <c r="D45" s="4">
        <v>0</v>
      </c>
      <c r="E45" s="4">
        <v>0</v>
      </c>
      <c r="F45" s="4">
        <v>0</v>
      </c>
      <c r="G45" s="28">
        <f>G44/G43</f>
        <v>4.6</v>
      </c>
      <c r="H45" s="58"/>
    </row>
    <row r="46" spans="1:9" ht="21.75" thickBot="1">
      <c r="A46" s="33" t="s">
        <v>15</v>
      </c>
      <c r="B46" s="47"/>
      <c r="C46" s="48"/>
      <c r="D46" s="48"/>
      <c r="E46" s="48"/>
      <c r="F46" s="49"/>
      <c r="G46" s="25">
        <f>(G49+G52)/2</f>
        <v>4.635</v>
      </c>
      <c r="H46" s="19"/>
      <c r="I46" s="9" t="s">
        <v>38</v>
      </c>
    </row>
    <row r="47" spans="1:9" ht="21">
      <c r="A47" s="44" t="s">
        <v>25</v>
      </c>
      <c r="B47" s="3">
        <v>65</v>
      </c>
      <c r="C47" s="3">
        <v>35</v>
      </c>
      <c r="D47" s="3">
        <v>0</v>
      </c>
      <c r="E47" s="3">
        <v>0</v>
      </c>
      <c r="F47" s="5">
        <v>0</v>
      </c>
      <c r="G47" s="29">
        <f>SUM(B47:F47)</f>
        <v>100</v>
      </c>
      <c r="H47" s="56" t="s">
        <v>10</v>
      </c>
      <c r="I47" t="s">
        <v>33</v>
      </c>
    </row>
    <row r="48" spans="1:9" ht="21">
      <c r="A48" s="45"/>
      <c r="B48" s="7">
        <f>B47*B3</f>
        <v>325</v>
      </c>
      <c r="C48" s="7">
        <f>C47*C3</f>
        <v>140</v>
      </c>
      <c r="D48" s="7">
        <f>D47*D3</f>
        <v>0</v>
      </c>
      <c r="E48" s="7">
        <f>E47*E3</f>
        <v>0</v>
      </c>
      <c r="F48" s="7">
        <f>F47*F3</f>
        <v>0</v>
      </c>
      <c r="G48" s="27">
        <f>SUM(B48:F48)</f>
        <v>465</v>
      </c>
      <c r="H48" s="57"/>
      <c r="I48" t="s">
        <v>36</v>
      </c>
    </row>
    <row r="49" spans="1:9" ht="21.75" thickBot="1">
      <c r="A49" s="46"/>
      <c r="B49" s="4">
        <v>65</v>
      </c>
      <c r="C49" s="4">
        <v>34</v>
      </c>
      <c r="D49" s="4">
        <v>0</v>
      </c>
      <c r="E49" s="4">
        <v>0</v>
      </c>
      <c r="F49" s="6">
        <v>0</v>
      </c>
      <c r="G49" s="28">
        <f>G48/G47</f>
        <v>4.65</v>
      </c>
      <c r="H49" s="58"/>
      <c r="I49" t="s">
        <v>32</v>
      </c>
    </row>
    <row r="50" spans="1:8" ht="21">
      <c r="A50" s="44" t="s">
        <v>26</v>
      </c>
      <c r="B50" s="3">
        <v>64</v>
      </c>
      <c r="C50" s="3">
        <v>34</v>
      </c>
      <c r="D50" s="3">
        <v>2</v>
      </c>
      <c r="E50" s="3">
        <v>0</v>
      </c>
      <c r="F50" s="3">
        <v>0</v>
      </c>
      <c r="G50" s="29">
        <f>SUM(B50:F50)</f>
        <v>100</v>
      </c>
      <c r="H50" s="56" t="s">
        <v>10</v>
      </c>
    </row>
    <row r="51" spans="1:8" ht="21">
      <c r="A51" s="45"/>
      <c r="B51" s="7">
        <f>B50*B3</f>
        <v>320</v>
      </c>
      <c r="C51" s="7">
        <f>C50*C3</f>
        <v>136</v>
      </c>
      <c r="D51" s="7">
        <f>D50*D3</f>
        <v>6</v>
      </c>
      <c r="E51" s="7">
        <f>E50*E3</f>
        <v>0</v>
      </c>
      <c r="F51" s="7">
        <f>F50*F3</f>
        <v>0</v>
      </c>
      <c r="G51" s="27">
        <f>SUM(B51:F51)</f>
        <v>462</v>
      </c>
      <c r="H51" s="57"/>
    </row>
    <row r="52" spans="1:11" ht="21.75" thickBot="1">
      <c r="A52" s="46"/>
      <c r="B52" s="4">
        <v>64</v>
      </c>
      <c r="C52" s="4">
        <v>34</v>
      </c>
      <c r="D52" s="4">
        <v>2</v>
      </c>
      <c r="E52" s="4">
        <v>0</v>
      </c>
      <c r="F52" s="4">
        <v>0</v>
      </c>
      <c r="G52" s="28">
        <f>G51/G50</f>
        <v>4.62</v>
      </c>
      <c r="H52" s="58"/>
      <c r="K52" t="s">
        <v>31</v>
      </c>
    </row>
    <row r="53" spans="1:9" ht="24" thickBot="1">
      <c r="A53" s="61" t="s">
        <v>40</v>
      </c>
      <c r="B53" s="62"/>
      <c r="C53" s="62"/>
      <c r="D53" s="62"/>
      <c r="E53" s="62"/>
      <c r="F53" s="63"/>
      <c r="G53" s="34">
        <f>(G4+G20+G36+G46)/4</f>
        <v>4.572749999999999</v>
      </c>
      <c r="H53" s="20"/>
      <c r="I53" s="13" t="s">
        <v>42</v>
      </c>
    </row>
    <row r="54" spans="1:9" ht="42.75" thickBot="1">
      <c r="A54" s="35" t="s">
        <v>16</v>
      </c>
      <c r="B54" s="47"/>
      <c r="C54" s="48"/>
      <c r="D54" s="48"/>
      <c r="E54" s="48"/>
      <c r="F54" s="49"/>
      <c r="G54" s="25">
        <f>(G57+G60+G63+G66)/4</f>
        <v>4.4925</v>
      </c>
      <c r="H54" s="19"/>
      <c r="I54" s="9" t="s">
        <v>39</v>
      </c>
    </row>
    <row r="55" spans="1:9" ht="21">
      <c r="A55" s="44" t="s">
        <v>27</v>
      </c>
      <c r="B55" s="3">
        <v>44</v>
      </c>
      <c r="C55" s="3">
        <v>44</v>
      </c>
      <c r="D55" s="3">
        <v>12</v>
      </c>
      <c r="E55" s="3">
        <v>0</v>
      </c>
      <c r="F55" s="3">
        <v>0</v>
      </c>
      <c r="G55" s="29">
        <f>SUM(B55:F55)</f>
        <v>100</v>
      </c>
      <c r="H55" s="56" t="s">
        <v>10</v>
      </c>
      <c r="I55" t="s">
        <v>33</v>
      </c>
    </row>
    <row r="56" spans="1:9" ht="21">
      <c r="A56" s="45"/>
      <c r="B56" s="7">
        <f>B55*B3</f>
        <v>220</v>
      </c>
      <c r="C56" s="7">
        <f>C55*C3</f>
        <v>176</v>
      </c>
      <c r="D56" s="7">
        <f>D55*D3</f>
        <v>36</v>
      </c>
      <c r="E56" s="7">
        <f>E55*E3</f>
        <v>0</v>
      </c>
      <c r="F56" s="7">
        <f>F55*F3</f>
        <v>0</v>
      </c>
      <c r="G56" s="27">
        <f>SUM(B56:F56)</f>
        <v>432</v>
      </c>
      <c r="H56" s="57"/>
      <c r="I56" t="s">
        <v>36</v>
      </c>
    </row>
    <row r="57" spans="1:9" ht="21.75" thickBot="1">
      <c r="A57" s="46"/>
      <c r="B57" s="4">
        <v>44</v>
      </c>
      <c r="C57" s="4">
        <v>44</v>
      </c>
      <c r="D57" s="4">
        <v>12</v>
      </c>
      <c r="E57" s="4">
        <v>0</v>
      </c>
      <c r="F57" s="4">
        <v>0</v>
      </c>
      <c r="G57" s="28">
        <f>G56/G55</f>
        <v>4.32</v>
      </c>
      <c r="H57" s="58"/>
      <c r="I57" t="s">
        <v>32</v>
      </c>
    </row>
    <row r="58" spans="1:11" ht="21">
      <c r="A58" s="44" t="s">
        <v>28</v>
      </c>
      <c r="B58" s="3">
        <v>48</v>
      </c>
      <c r="C58" s="3">
        <v>44</v>
      </c>
      <c r="D58" s="3">
        <v>8</v>
      </c>
      <c r="E58" s="3">
        <v>0</v>
      </c>
      <c r="F58" s="5">
        <v>0</v>
      </c>
      <c r="G58" s="29">
        <f>SUM(B58:F58)</f>
        <v>100</v>
      </c>
      <c r="H58" s="56" t="s">
        <v>10</v>
      </c>
      <c r="K58" t="s">
        <v>31</v>
      </c>
    </row>
    <row r="59" spans="1:8" ht="21">
      <c r="A59" s="45"/>
      <c r="B59" s="7">
        <f>B58*B3</f>
        <v>240</v>
      </c>
      <c r="C59" s="7">
        <f>C58*C3</f>
        <v>176</v>
      </c>
      <c r="D59" s="7">
        <f>D58*D3</f>
        <v>24</v>
      </c>
      <c r="E59" s="7">
        <f>E58*E3</f>
        <v>0</v>
      </c>
      <c r="F59" s="7">
        <f>F58*F3</f>
        <v>0</v>
      </c>
      <c r="G59" s="27">
        <f>SUM(B59:F59)</f>
        <v>440</v>
      </c>
      <c r="H59" s="57"/>
    </row>
    <row r="60" spans="1:8" ht="21.75" thickBot="1">
      <c r="A60" s="46"/>
      <c r="B60" s="4">
        <v>48</v>
      </c>
      <c r="C60" s="4">
        <v>44</v>
      </c>
      <c r="D60" s="4">
        <v>8</v>
      </c>
      <c r="E60" s="4">
        <v>0</v>
      </c>
      <c r="F60" s="6">
        <v>0</v>
      </c>
      <c r="G60" s="28">
        <f>G59/G58</f>
        <v>4.4</v>
      </c>
      <c r="H60" s="58"/>
    </row>
    <row r="61" spans="1:8" ht="21">
      <c r="A61" s="44" t="s">
        <v>29</v>
      </c>
      <c r="B61" s="3">
        <v>66</v>
      </c>
      <c r="C61" s="3">
        <v>34</v>
      </c>
      <c r="D61" s="3">
        <v>0</v>
      </c>
      <c r="E61" s="3">
        <v>0</v>
      </c>
      <c r="F61" s="5">
        <v>0</v>
      </c>
      <c r="G61" s="29">
        <f>SUM(B61:F61)</f>
        <v>100</v>
      </c>
      <c r="H61" s="56" t="s">
        <v>10</v>
      </c>
    </row>
    <row r="62" spans="1:8" ht="21">
      <c r="A62" s="45"/>
      <c r="B62" s="7">
        <f>B61*B3</f>
        <v>330</v>
      </c>
      <c r="C62" s="7">
        <f>C61*C3</f>
        <v>136</v>
      </c>
      <c r="D62" s="7">
        <f>D61*D3</f>
        <v>0</v>
      </c>
      <c r="E62" s="7">
        <f>E61*E3</f>
        <v>0</v>
      </c>
      <c r="F62" s="7">
        <f>F61*F3</f>
        <v>0</v>
      </c>
      <c r="G62" s="27">
        <f>SUM(B62:F62)</f>
        <v>466</v>
      </c>
      <c r="H62" s="57"/>
    </row>
    <row r="63" spans="1:8" ht="21.75" thickBot="1">
      <c r="A63" s="46"/>
      <c r="B63" s="4">
        <v>66</v>
      </c>
      <c r="C63" s="4">
        <v>34</v>
      </c>
      <c r="D63" s="4">
        <v>0</v>
      </c>
      <c r="E63" s="4">
        <v>0</v>
      </c>
      <c r="F63" s="6">
        <v>0</v>
      </c>
      <c r="G63" s="28">
        <f>G62/G61</f>
        <v>4.66</v>
      </c>
      <c r="H63" s="58"/>
    </row>
    <row r="64" spans="1:11" ht="21">
      <c r="A64" s="44" t="s">
        <v>30</v>
      </c>
      <c r="B64" s="3">
        <v>61</v>
      </c>
      <c r="C64" s="3">
        <v>37</v>
      </c>
      <c r="D64" s="3">
        <v>2</v>
      </c>
      <c r="E64" s="3">
        <v>0</v>
      </c>
      <c r="F64" s="3">
        <v>0</v>
      </c>
      <c r="G64" s="29">
        <f>SUM(B64:F64)</f>
        <v>100</v>
      </c>
      <c r="H64" s="56" t="s">
        <v>10</v>
      </c>
      <c r="K64" t="s">
        <v>31</v>
      </c>
    </row>
    <row r="65" spans="1:8" ht="21">
      <c r="A65" s="45"/>
      <c r="B65" s="7">
        <f>B64*B3</f>
        <v>305</v>
      </c>
      <c r="C65" s="7">
        <f>C64*C3</f>
        <v>148</v>
      </c>
      <c r="D65" s="7">
        <f>D64*D3</f>
        <v>6</v>
      </c>
      <c r="E65" s="7">
        <f>E64*E3</f>
        <v>0</v>
      </c>
      <c r="F65" s="7">
        <f>F64*F3</f>
        <v>0</v>
      </c>
      <c r="G65" s="27">
        <f>SUM(B65:F65)</f>
        <v>459</v>
      </c>
      <c r="H65" s="57"/>
    </row>
    <row r="66" spans="1:8" ht="21">
      <c r="A66" s="64"/>
      <c r="B66" s="36">
        <v>61</v>
      </c>
      <c r="C66" s="36">
        <v>37</v>
      </c>
      <c r="D66" s="36">
        <v>2</v>
      </c>
      <c r="E66" s="36">
        <v>0</v>
      </c>
      <c r="F66" s="36">
        <v>0</v>
      </c>
      <c r="G66" s="37">
        <f>G65/G64</f>
        <v>4.59</v>
      </c>
      <c r="H66" s="58"/>
    </row>
    <row r="67" spans="1:8" ht="24" thickBot="1">
      <c r="A67" s="59" t="s">
        <v>41</v>
      </c>
      <c r="B67" s="60"/>
      <c r="C67" s="60"/>
      <c r="D67" s="60"/>
      <c r="E67" s="60"/>
      <c r="F67" s="60"/>
      <c r="G67" s="21">
        <f>(G4+G20+G36+G46+G54)/5</f>
        <v>4.556699999999999</v>
      </c>
      <c r="H67" s="17"/>
    </row>
  </sheetData>
  <sheetProtection/>
  <mergeCells count="47">
    <mergeCell ref="H64:H66"/>
    <mergeCell ref="A1:A2"/>
    <mergeCell ref="H47:H49"/>
    <mergeCell ref="H50:H52"/>
    <mergeCell ref="H55:H57"/>
    <mergeCell ref="H58:H60"/>
    <mergeCell ref="H61:H63"/>
    <mergeCell ref="H30:H32"/>
    <mergeCell ref="H33:H35"/>
    <mergeCell ref="H37:H39"/>
    <mergeCell ref="H40:H42"/>
    <mergeCell ref="H43:H45"/>
    <mergeCell ref="H14:H16"/>
    <mergeCell ref="H17:H20"/>
    <mergeCell ref="H21:H23"/>
    <mergeCell ref="H24:H26"/>
    <mergeCell ref="H27:H29"/>
    <mergeCell ref="B1:G1"/>
    <mergeCell ref="H5:H7"/>
    <mergeCell ref="H8:H10"/>
    <mergeCell ref="H11:H13"/>
    <mergeCell ref="A67:F67"/>
    <mergeCell ref="A53:F53"/>
    <mergeCell ref="A64:A66"/>
    <mergeCell ref="A4:F4"/>
    <mergeCell ref="A20:F20"/>
    <mergeCell ref="B36:F36"/>
    <mergeCell ref="B46:F46"/>
    <mergeCell ref="B54:F54"/>
    <mergeCell ref="A55:A57"/>
    <mergeCell ref="A58:A60"/>
    <mergeCell ref="A61:A63"/>
    <mergeCell ref="A47:A49"/>
    <mergeCell ref="A50:A52"/>
    <mergeCell ref="A37:A39"/>
    <mergeCell ref="A40:A42"/>
    <mergeCell ref="A43:A45"/>
    <mergeCell ref="A27:A29"/>
    <mergeCell ref="A30:A32"/>
    <mergeCell ref="A33:A35"/>
    <mergeCell ref="A17:A19"/>
    <mergeCell ref="A21:A23"/>
    <mergeCell ref="A24:A26"/>
    <mergeCell ref="A11:A13"/>
    <mergeCell ref="A14:A16"/>
    <mergeCell ref="A5:A7"/>
    <mergeCell ref="A8:A1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HUTTHAPRANIT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IT_NITIPAN</dc:creator>
  <cp:keywords/>
  <dc:description/>
  <cp:lastModifiedBy>User</cp:lastModifiedBy>
  <cp:lastPrinted>2011-05-23T01:13:36Z</cp:lastPrinted>
  <dcterms:created xsi:type="dcterms:W3CDTF">2011-05-03T08:34:33Z</dcterms:created>
  <dcterms:modified xsi:type="dcterms:W3CDTF">2011-05-23T03:38:32Z</dcterms:modified>
  <cp:category/>
  <cp:version/>
  <cp:contentType/>
  <cp:contentStatus/>
</cp:coreProperties>
</file>